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me" sheetId="1" r:id="rId4"/>
    <sheet state="visible" name="IPCC" sheetId="2" r:id="rId5"/>
    <sheet state="visible" name="Economic Sector" sheetId="3" r:id="rId6"/>
  </sheets>
  <definedNames/>
  <calcPr/>
  <extLst>
    <ext uri="GoogleSheetsCustomDataVersion2">
      <go:sheetsCustomData xmlns:go="http://customooxmlschemas.google.com/" r:id="rId7" roundtripDataChecksum="bmFRNstVL0nvzRtyloR7V0lJyYsJzOlhbvWxYQrWPs0="/>
    </ext>
  </extLst>
</workbook>
</file>

<file path=xl/sharedStrings.xml><?xml version="1.0" encoding="utf-8"?>
<sst xmlns="http://schemas.openxmlformats.org/spreadsheetml/2006/main" count="145" uniqueCount="139">
  <si>
    <t>Early Estimate of National Emissions</t>
  </si>
  <si>
    <t>Reference:</t>
  </si>
  <si>
    <t>Stiebert, S., D. Sawyer 2024. Early Estimate of National Emissions. Canadian Climate Institute.</t>
  </si>
  <si>
    <t>Description:</t>
  </si>
  <si>
    <t xml:space="preserve">By the time Canada’s national greenhouse gas emissions inventory report is published each spring, the data is already 16 months out of date. To provide more timely emissions estimates to inform decision making, 440 Megatonnes–in collaboration with Stiebert Consulting–has developed an independent Early Estimate of National Emissions (EENE).
</t>
  </si>
  <si>
    <t>440 Megatonnes releases our annual EENE each September, seven months ahead of the official National Inventory Report released by Environment and Climate Change Canada (ECCC)</t>
  </si>
  <si>
    <r>
      <rPr>
        <rFont val="Calibri"/>
        <color rgb="FF000000"/>
        <sz val="12.0"/>
      </rPr>
      <t xml:space="preserve">The EENE estimates emissions by sector, based on economic data and historical trends in energy efficiency, emission intensity, and energy decarbonization. Read more about our methodology </t>
    </r>
    <r>
      <rPr>
        <rFont val="Calibri"/>
        <color rgb="FF1155CC"/>
        <sz val="12.0"/>
        <u/>
      </rPr>
      <t>here</t>
    </r>
  </si>
  <si>
    <t xml:space="preserve">In the following tables, data from 2005 to 2022 is from ECCC’s official National Inventory Report. 2023 estimates are based on our independent calculations. The percentage change from 2005 to 2023 is calculated using the 2023 estimate. </t>
  </si>
  <si>
    <t>Projection of Canada's GHG Emissions by IPCC Sector (Projection Year 2023)</t>
  </si>
  <si>
    <t>Greenhouse Gas Categories</t>
  </si>
  <si>
    <t>2023 EENE</t>
  </si>
  <si>
    <t>Change from 2005 %</t>
  </si>
  <si>
    <t>Change from 2022 %</t>
  </si>
  <si>
    <t>kt CO2 eq</t>
  </si>
  <si>
    <t>TOTAL</t>
  </si>
  <si>
    <t>ENERGY</t>
  </si>
  <si>
    <t>a.    Stationary Combustion Sources</t>
  </si>
  <si>
    <t xml:space="preserve">        Public Electricity and Heat Production</t>
  </si>
  <si>
    <t xml:space="preserve">        Petroleum Refining Industries</t>
  </si>
  <si>
    <t xml:space="preserve">        Oil and Gas Extraction</t>
  </si>
  <si>
    <t xml:space="preserve">        Mining</t>
  </si>
  <si>
    <t xml:space="preserve">        Manufacturing Industries</t>
  </si>
  <si>
    <t xml:space="preserve">               Iron and Steel</t>
  </si>
  <si>
    <t xml:space="preserve">               Non-Ferrous Metals</t>
  </si>
  <si>
    <t xml:space="preserve">               Chemical</t>
  </si>
  <si>
    <t xml:space="preserve">               Pulp and Paper</t>
  </si>
  <si>
    <t xml:space="preserve">               Cement</t>
  </si>
  <si>
    <t xml:space="preserve">               Other Manufacturing</t>
  </si>
  <si>
    <t xml:space="preserve">        Construction</t>
  </si>
  <si>
    <t xml:space="preserve">        Commercial and Institutional</t>
  </si>
  <si>
    <t xml:space="preserve">        Residential</t>
  </si>
  <si>
    <t xml:space="preserve">        Agriculture and Forestry</t>
  </si>
  <si>
    <t>b.    Transport</t>
  </si>
  <si>
    <t xml:space="preserve">        Aviation</t>
  </si>
  <si>
    <t xml:space="preserve">               Domestic Aviation (Civil)</t>
  </si>
  <si>
    <t xml:space="preserve">               Military</t>
  </si>
  <si>
    <t xml:space="preserve">        Road Transportation</t>
  </si>
  <si>
    <t xml:space="preserve">               Light-Duty Gasoline Vehicles</t>
  </si>
  <si>
    <t xml:space="preserve">               Light-Duty Gasoline Trucks</t>
  </si>
  <si>
    <t xml:space="preserve">               Heavy-Duty Gasoline Vehicles</t>
  </si>
  <si>
    <t xml:space="preserve">               Motorcycles</t>
  </si>
  <si>
    <t xml:space="preserve">               Light-Duty Diesel Vehicles</t>
  </si>
  <si>
    <t xml:space="preserve">               Light-Duty Diesel Trucks</t>
  </si>
  <si>
    <t xml:space="preserve">               Heavy-Duty Diesel Vehicles</t>
  </si>
  <si>
    <t xml:space="preserve">               Propane and Natural Gas Vehicles</t>
  </si>
  <si>
    <t xml:space="preserve">        Railways</t>
  </si>
  <si>
    <t xml:space="preserve">        Marine</t>
  </si>
  <si>
    <t xml:space="preserve">               Domestic Navigation</t>
  </si>
  <si>
    <t xml:space="preserve">               Fishing</t>
  </si>
  <si>
    <t xml:space="preserve">               Military Water-Borne Navigation</t>
  </si>
  <si>
    <t xml:space="preserve">        Other Transportation</t>
  </si>
  <si>
    <t xml:space="preserve">               Off-Road Agriculture and Forestry</t>
  </si>
  <si>
    <t xml:space="preserve">               Off-Road Commercial and Institutional</t>
  </si>
  <si>
    <t xml:space="preserve">               Off-Road Manufacturing, Mining and Construction</t>
  </si>
  <si>
    <t xml:space="preserve">               Off-Road Residential</t>
  </si>
  <si>
    <t xml:space="preserve">               Off-Road Other Transportation</t>
  </si>
  <si>
    <t xml:space="preserve">               Pipeline Transport</t>
  </si>
  <si>
    <t>c.    Fugitive Sources</t>
  </si>
  <si>
    <t xml:space="preserve">        Coal Mining</t>
  </si>
  <si>
    <t xml:space="preserve">        Oil and Natural Gas</t>
  </si>
  <si>
    <t xml:space="preserve">               Oil</t>
  </si>
  <si>
    <t xml:space="preserve">               Natural Gas</t>
  </si>
  <si>
    <t xml:space="preserve">               Venting</t>
  </si>
  <si>
    <t xml:space="preserve">               Flaring</t>
  </si>
  <si>
    <t>d.    CO2 Transport and Storage</t>
  </si>
  <si>
    <t>INDUSTRIAL PROCESSES AND PRODUCT USE</t>
  </si>
  <si>
    <t>a.    Mineral Products</t>
  </si>
  <si>
    <t xml:space="preserve">        Cement Production</t>
  </si>
  <si>
    <t xml:space="preserve">        Lime Production</t>
  </si>
  <si>
    <t xml:space="preserve">        Mineral Product Use</t>
  </si>
  <si>
    <t>b.    Chemical Industry</t>
  </si>
  <si>
    <t xml:space="preserve">        Ammonia Production</t>
  </si>
  <si>
    <t xml:space="preserve">        Nitric Acid Production</t>
  </si>
  <si>
    <t xml:space="preserve">        Adipic Acid Production</t>
  </si>
  <si>
    <t xml:space="preserve">        Petrochemical and Carbon Black Production</t>
  </si>
  <si>
    <t>c.    Metal Production</t>
  </si>
  <si>
    <t xml:space="preserve">        Iron and Steel Production</t>
  </si>
  <si>
    <t xml:space="preserve">        Aluminium Production</t>
  </si>
  <si>
    <t xml:space="preserve">        SF6 Used in Magnesium Smelters and Casters</t>
  </si>
  <si>
    <t>d.    Production and Consumption of Halocarbons, SF6 and NF3</t>
  </si>
  <si>
    <t>e.    Non-Energy Products from Fuels and Solvent Use</t>
  </si>
  <si>
    <t>f.    Other Product Manufacture and Use</t>
  </si>
  <si>
    <t>AGRICULTURE</t>
  </si>
  <si>
    <t>a.    Enteric Fermentation</t>
  </si>
  <si>
    <t>b.    Manure Management</t>
  </si>
  <si>
    <t>c.    Agricultural Soils</t>
  </si>
  <si>
    <t xml:space="preserve">        Direct Sources</t>
  </si>
  <si>
    <t xml:space="preserve">        Indirect Sources</t>
  </si>
  <si>
    <t>d.    Field Burning of Agricultural Residues</t>
  </si>
  <si>
    <t>e.    Liming, Urea Application and Other Carbon-Containing Fertilizers</t>
  </si>
  <si>
    <t>WASTE</t>
  </si>
  <si>
    <t>a.    Solid Waste Disposal (Landfills)</t>
  </si>
  <si>
    <t>b.    Biological Treatment of Solid Waste</t>
  </si>
  <si>
    <t>c.    Wastewater Treatment and Discharge</t>
  </si>
  <si>
    <t>d.    Incineration and Open Burning of Waste</t>
  </si>
  <si>
    <t>e.    Industrial Wood Waste Landfills</t>
  </si>
  <si>
    <t>Projection of Canada's GHG Emissions by Economic Sector (Projection Year 2023)</t>
  </si>
  <si>
    <r>
      <rPr>
        <rFont val="Calibri"/>
        <b/>
        <color theme="1"/>
        <sz val="11.0"/>
      </rPr>
      <t>kt CO</t>
    </r>
    <r>
      <rPr>
        <rFont val="Calibri"/>
        <b/>
        <color theme="1"/>
        <sz val="11.0"/>
        <vertAlign val="subscript"/>
      </rPr>
      <t>2</t>
    </r>
    <r>
      <rPr>
        <rFont val="Calibri"/>
        <b/>
        <color theme="1"/>
        <sz val="11.0"/>
      </rPr>
      <t xml:space="preserve"> eq</t>
    </r>
  </si>
  <si>
    <t>NATIONAL GHG TOTAL</t>
  </si>
  <si>
    <t>OIL AND GAS</t>
  </si>
  <si>
    <t xml:space="preserve">  Upstream Oil and Gas</t>
  </si>
  <si>
    <t xml:space="preserve">      Natural Gas Production and Processing</t>
  </si>
  <si>
    <t xml:space="preserve">      Conventional Oil Production</t>
  </si>
  <si>
    <t xml:space="preserve">      Oil Sands (Mining, In-situ, Upgrading)</t>
  </si>
  <si>
    <t xml:space="preserve">      Oil, Natural Gas and CO2  Transmission</t>
  </si>
  <si>
    <t xml:space="preserve">  Downstream Oil and Gas</t>
  </si>
  <si>
    <t xml:space="preserve">      Petroleum Refining</t>
  </si>
  <si>
    <t xml:space="preserve">      Natural Gas Distribution</t>
  </si>
  <si>
    <t>ELECTRICITY</t>
  </si>
  <si>
    <t>TRANSPORT</t>
  </si>
  <si>
    <t xml:space="preserve">  Passenger Transport</t>
  </si>
  <si>
    <t xml:space="preserve">      Cars, Light Trucks and Motorcycles</t>
  </si>
  <si>
    <t xml:space="preserve">      Bus, Rail and Aviation</t>
  </si>
  <si>
    <t xml:space="preserve">  Freight Transport</t>
  </si>
  <si>
    <t xml:space="preserve">      Heavy Duty Trucks, Rail</t>
  </si>
  <si>
    <t xml:space="preserve">      Aviation and Marine</t>
  </si>
  <si>
    <t xml:space="preserve">  Other: Recreational, Commercial and Residential</t>
  </si>
  <si>
    <t>HEAVY INDUSTRY</t>
  </si>
  <si>
    <t xml:space="preserve">  Mining</t>
  </si>
  <si>
    <t xml:space="preserve">  Smelting and Refining (Non-Ferrous Metals)</t>
  </si>
  <si>
    <t xml:space="preserve">  Pulp and Paper</t>
  </si>
  <si>
    <t xml:space="preserve">  Iron and Steel</t>
  </si>
  <si>
    <t xml:space="preserve">  Cement</t>
  </si>
  <si>
    <t xml:space="preserve">  Lime and Gypsum</t>
  </si>
  <si>
    <t xml:space="preserve">  Chemicals and Fertilizers</t>
  </si>
  <si>
    <t>BUILDINGS</t>
  </si>
  <si>
    <t xml:space="preserve">  Service Industry</t>
  </si>
  <si>
    <t xml:space="preserve">  Residential</t>
  </si>
  <si>
    <t xml:space="preserve">  On Farm Fuel Use</t>
  </si>
  <si>
    <t xml:space="preserve">  Crop Production</t>
  </si>
  <si>
    <t xml:space="preserve">  Animal Production</t>
  </si>
  <si>
    <t xml:space="preserve">  Solid Waste</t>
  </si>
  <si>
    <t xml:space="preserve">  Wastewater</t>
  </si>
  <si>
    <t xml:space="preserve">  Waste Incineration</t>
  </si>
  <si>
    <t>COAL PRODUCTION</t>
  </si>
  <si>
    <t>LIGHT MANUFACTURING, CONSTRUCTION AND FOREST RESOURCES</t>
  </si>
  <si>
    <t xml:space="preserve">  Light Manufacturing</t>
  </si>
  <si>
    <t xml:space="preserve">  Construction</t>
  </si>
  <si>
    <t xml:space="preserve">  Forest Resources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</si>
</sst>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14">
    <font>
      <sz val="11.0"/>
      <color theme="1"/>
      <name val="Calibri"/>
      <scheme val="minor"/>
    </font>
    <font>
      <sz val="11.0"/>
      <color rgb="FF000000"/>
      <name val="Calibri"/>
    </font>
    <font>
      <b/>
      <sz val="26.0"/>
      <color rgb="FF000000"/>
      <name val="Calibri"/>
    </font>
    <font>
      <b/>
      <sz val="14.0"/>
      <color rgb="FF000000"/>
      <name val="Calibri"/>
    </font>
    <font>
      <sz val="14.0"/>
      <color rgb="FF000000"/>
      <name val="Calibri"/>
    </font>
    <font>
      <u/>
      <sz val="11.0"/>
      <color rgb="FF0000FF"/>
      <name val="Calibri"/>
    </font>
    <font>
      <sz val="12.0"/>
      <color rgb="FF000000"/>
      <name val="Calibri"/>
    </font>
    <font>
      <b/>
      <sz val="16.0"/>
      <color theme="1"/>
      <name val="Calibri"/>
    </font>
    <font>
      <sz val="11.0"/>
      <color theme="1"/>
      <name val="Calibri"/>
    </font>
    <font>
      <b/>
      <sz val="14.0"/>
      <color theme="1"/>
      <name val="Calibri"/>
    </font>
    <font>
      <b/>
      <sz val="11.0"/>
      <color theme="1"/>
      <name val="Calibri"/>
    </font>
    <font/>
    <font>
      <b/>
      <sz val="12.0"/>
      <color theme="1"/>
      <name val="Calibri"/>
    </font>
    <font>
      <sz val="12.0"/>
      <color theme="1"/>
      <name val="Calibri"/>
    </font>
  </fonts>
  <fills count="7">
    <fill>
      <patternFill patternType="none"/>
    </fill>
    <fill>
      <patternFill patternType="lightGray"/>
    </fill>
    <fill>
      <patternFill patternType="solid">
        <fgColor rgb="FFB4C6E7"/>
        <bgColor rgb="FFB4C6E7"/>
      </patternFill>
    </fill>
    <fill>
      <patternFill patternType="solid">
        <fgColor rgb="FFA8D08D"/>
        <bgColor rgb="FFA8D08D"/>
      </patternFill>
    </fill>
    <fill>
      <patternFill patternType="solid">
        <fgColor rgb="FFD9E2F3"/>
        <bgColor rgb="FFD9E2F3"/>
      </patternFill>
    </fill>
    <fill>
      <patternFill patternType="solid">
        <fgColor rgb="FFC5E0B3"/>
        <bgColor rgb="FFC5E0B3"/>
      </patternFill>
    </fill>
    <fill>
      <patternFill patternType="solid">
        <fgColor rgb="FFE2EFD9"/>
        <bgColor rgb="FFE2EFD9"/>
      </patternFill>
    </fill>
  </fills>
  <borders count="7">
    <border/>
    <border>
      <left/>
      <right/>
      <top/>
      <bottom/>
    </border>
    <border>
      <left/>
      <right/>
      <top/>
    </border>
    <border>
      <left/>
      <right/>
      <bottom/>
    </border>
    <border>
      <left/>
      <top/>
      <bottom/>
    </border>
    <border>
      <top/>
      <bottom/>
    </border>
    <border>
      <right/>
      <top/>
      <bottom/>
    </border>
  </borders>
  <cellStyleXfs count="1">
    <xf borderId="0" fillId="0" fontId="0" numFmtId="0" applyAlignment="1" applyFont="1"/>
  </cellStyleXfs>
  <cellXfs count="49">
    <xf borderId="0" fillId="0" fontId="0" numFmtId="0" xfId="0" applyAlignment="1" applyFont="1">
      <alignment readingOrder="0" shrinkToFit="0" vertical="bottom" wrapText="0"/>
    </xf>
    <xf borderId="0" fillId="0" fontId="1" numFmtId="0" xfId="0" applyFont="1"/>
    <xf borderId="0" fillId="0" fontId="2" numFmtId="0" xfId="0" applyFont="1"/>
    <xf borderId="0" fillId="0" fontId="3" numFmtId="0" xfId="0" applyAlignment="1" applyFont="1">
      <alignment horizontal="left"/>
    </xf>
    <xf borderId="0" fillId="0" fontId="4" numFmtId="0" xfId="0" applyFont="1"/>
    <xf borderId="0" fillId="0" fontId="5" numFmtId="0" xfId="0" applyAlignment="1" applyFont="1">
      <alignment horizontal="left"/>
    </xf>
    <xf borderId="0" fillId="0" fontId="3" numFmtId="0" xfId="0" applyAlignment="1" applyFont="1">
      <alignment horizontal="left" vertical="top"/>
    </xf>
    <xf borderId="0" fillId="0" fontId="6" numFmtId="0" xfId="0" applyAlignment="1" applyFont="1">
      <alignment readingOrder="0" shrinkToFit="0" wrapText="1"/>
    </xf>
    <xf borderId="0" fillId="0" fontId="6" numFmtId="0" xfId="0" applyAlignment="1" applyFont="1">
      <alignment shrinkToFit="0" wrapText="1"/>
    </xf>
    <xf borderId="0" fillId="0" fontId="6" numFmtId="0" xfId="0" applyAlignment="1" applyFont="1">
      <alignment readingOrder="0" shrinkToFit="0" wrapText="1"/>
    </xf>
    <xf borderId="1" fillId="2" fontId="7" numFmtId="0" xfId="0" applyBorder="1" applyFill="1" applyFont="1"/>
    <xf borderId="1" fillId="2" fontId="8" numFmtId="3" xfId="0" applyBorder="1" applyFont="1" applyNumberFormat="1"/>
    <xf borderId="1" fillId="2" fontId="8" numFmtId="0" xfId="0" applyBorder="1" applyFont="1"/>
    <xf borderId="1" fillId="3" fontId="8" numFmtId="0" xfId="0" applyAlignment="1" applyBorder="1" applyFill="1" applyFont="1">
      <alignment horizontal="center"/>
    </xf>
    <xf borderId="1" fillId="4" fontId="9" numFmtId="0" xfId="0" applyBorder="1" applyFill="1" applyFont="1"/>
    <xf borderId="1" fillId="4" fontId="10" numFmtId="1" xfId="0" applyAlignment="1" applyBorder="1" applyFont="1" applyNumberFormat="1">
      <alignment horizontal="center" vertical="center"/>
    </xf>
    <xf borderId="1" fillId="4" fontId="10" numFmtId="0" xfId="0" applyAlignment="1" applyBorder="1" applyFont="1">
      <alignment horizontal="center" vertical="center"/>
    </xf>
    <xf borderId="1" fillId="5" fontId="10" numFmtId="0" xfId="0" applyAlignment="1" applyBorder="1" applyFill="1" applyFont="1">
      <alignment horizontal="center" vertical="center"/>
    </xf>
    <xf borderId="2" fillId="4" fontId="10" numFmtId="0" xfId="0" applyAlignment="1" applyBorder="1" applyFont="1">
      <alignment horizontal="center" shrinkToFit="0" vertical="center" wrapText="1"/>
    </xf>
    <xf borderId="1" fillId="4" fontId="10" numFmtId="0" xfId="0" applyBorder="1" applyFont="1"/>
    <xf borderId="3" fillId="0" fontId="11" numFmtId="0" xfId="0" applyBorder="1" applyFont="1"/>
    <xf borderId="1" fillId="2" fontId="9" numFmtId="0" xfId="0" applyBorder="1" applyFont="1"/>
    <xf borderId="1" fillId="2" fontId="9" numFmtId="3" xfId="0" applyBorder="1" applyFont="1" applyNumberFormat="1"/>
    <xf borderId="1" fillId="3" fontId="9" numFmtId="3" xfId="0" applyAlignment="1" applyBorder="1" applyFont="1" applyNumberFormat="1">
      <alignment horizontal="center"/>
    </xf>
    <xf borderId="1" fillId="2" fontId="9" numFmtId="164" xfId="0" applyAlignment="1" applyBorder="1" applyFont="1" applyNumberFormat="1">
      <alignment horizontal="center"/>
    </xf>
    <xf borderId="1" fillId="4" fontId="12" numFmtId="0" xfId="0" applyBorder="1" applyFont="1"/>
    <xf borderId="1" fillId="4" fontId="12" numFmtId="3" xfId="0" applyBorder="1" applyFont="1" applyNumberFormat="1"/>
    <xf borderId="1" fillId="5" fontId="12" numFmtId="3" xfId="0" applyAlignment="1" applyBorder="1" applyFont="1" applyNumberFormat="1">
      <alignment horizontal="center"/>
    </xf>
    <xf borderId="1" fillId="4" fontId="12" numFmtId="164" xfId="0" applyAlignment="1" applyBorder="1" applyFont="1" applyNumberFormat="1">
      <alignment horizontal="center"/>
    </xf>
    <xf borderId="0" fillId="0" fontId="12" numFmtId="0" xfId="0" applyFont="1"/>
    <xf borderId="0" fillId="0" fontId="12" numFmtId="3" xfId="0" applyFont="1" applyNumberFormat="1"/>
    <xf borderId="1" fillId="6" fontId="12" numFmtId="3" xfId="0" applyAlignment="1" applyBorder="1" applyFill="1" applyFont="1" applyNumberFormat="1">
      <alignment horizontal="center"/>
    </xf>
    <xf borderId="0" fillId="0" fontId="12" numFmtId="164" xfId="0" applyAlignment="1" applyFont="1" applyNumberFormat="1">
      <alignment horizontal="center"/>
    </xf>
    <xf borderId="0" fillId="0" fontId="13" numFmtId="0" xfId="0" applyFont="1"/>
    <xf borderId="0" fillId="0" fontId="13" numFmtId="3" xfId="0" applyFont="1" applyNumberFormat="1"/>
    <xf borderId="1" fillId="6" fontId="13" numFmtId="3" xfId="0" applyAlignment="1" applyBorder="1" applyFont="1" applyNumberFormat="1">
      <alignment horizontal="center"/>
    </xf>
    <xf borderId="0" fillId="0" fontId="13" numFmtId="164" xfId="0" applyAlignment="1" applyFont="1" applyNumberFormat="1">
      <alignment horizontal="center"/>
    </xf>
    <xf borderId="0" fillId="0" fontId="8" numFmtId="0" xfId="0" applyFont="1"/>
    <xf borderId="0" fillId="0" fontId="8" numFmtId="3" xfId="0" applyFont="1" applyNumberFormat="1"/>
    <xf borderId="1" fillId="6" fontId="8" numFmtId="3" xfId="0" applyAlignment="1" applyBorder="1" applyFont="1" applyNumberFormat="1">
      <alignment horizontal="center"/>
    </xf>
    <xf borderId="1" fillId="3" fontId="8" numFmtId="0" xfId="0" applyBorder="1" applyFont="1"/>
    <xf borderId="4" fillId="4" fontId="10" numFmtId="0" xfId="0" applyAlignment="1" applyBorder="1" applyFont="1">
      <alignment horizontal="center" vertical="center"/>
    </xf>
    <xf borderId="5" fillId="0" fontId="11" numFmtId="0" xfId="0" applyBorder="1" applyFont="1"/>
    <xf borderId="6" fillId="0" fontId="11" numFmtId="0" xfId="0" applyBorder="1" applyFont="1"/>
    <xf borderId="1" fillId="3" fontId="9" numFmtId="3" xfId="0" applyAlignment="1" applyBorder="1" applyFont="1" applyNumberFormat="1">
      <alignment horizontal="right"/>
    </xf>
    <xf borderId="1" fillId="5" fontId="12" numFmtId="3" xfId="0" applyBorder="1" applyFont="1" applyNumberFormat="1"/>
    <xf borderId="1" fillId="6" fontId="12" numFmtId="3" xfId="0" applyBorder="1" applyFont="1" applyNumberFormat="1"/>
    <xf borderId="1" fillId="6" fontId="8" numFmtId="3" xfId="0" applyBorder="1" applyFont="1" applyNumberFormat="1"/>
    <xf borderId="0" fillId="0" fontId="8" numFmtId="164" xfId="0" applyAlignment="1" applyFont="1" applyNumberForma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152400</xdr:rowOff>
    </xdr:from>
    <xdr:ext cx="733425" cy="7334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440megatonnes.ca/understanding-the-early-estimate-of-national-emissions/" TargetMode="External"/><Relationship Id="rId2" Type="http://schemas.openxmlformats.org/officeDocument/2006/relationships/hyperlink" Target="https://440megatonnes.ca/understanding-the-early-estimate-of-national-emissions/"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4.43" defaultRowHeight="15.0"/>
  <cols>
    <col customWidth="1" min="3" max="3" width="119.0"/>
  </cols>
  <sheetData>
    <row r="1" ht="7.5" customHeight="1">
      <c r="A1" s="1"/>
      <c r="B1" s="1"/>
      <c r="C1" s="1"/>
      <c r="D1" s="1"/>
      <c r="E1" s="1"/>
      <c r="F1" s="1"/>
      <c r="G1" s="1"/>
      <c r="H1" s="1"/>
      <c r="I1" s="1"/>
      <c r="J1" s="1"/>
      <c r="K1" s="1"/>
      <c r="L1" s="1"/>
      <c r="M1" s="1"/>
      <c r="N1" s="1"/>
      <c r="O1" s="1"/>
      <c r="P1" s="1"/>
      <c r="Q1" s="1"/>
      <c r="R1" s="1"/>
      <c r="S1" s="1"/>
    </row>
    <row r="2" hidden="1">
      <c r="A2" s="1"/>
      <c r="B2" s="1"/>
      <c r="C2" s="1"/>
      <c r="D2" s="1"/>
      <c r="E2" s="1"/>
      <c r="F2" s="1"/>
      <c r="G2" s="1"/>
      <c r="H2" s="1"/>
      <c r="I2" s="1"/>
      <c r="J2" s="1"/>
      <c r="K2" s="1"/>
      <c r="L2" s="1"/>
      <c r="M2" s="1"/>
      <c r="N2" s="1"/>
      <c r="O2" s="1"/>
      <c r="P2" s="1"/>
      <c r="Q2" s="1"/>
      <c r="R2" s="1"/>
      <c r="S2" s="1"/>
    </row>
    <row r="3" ht="40.5" customHeight="1">
      <c r="A3" s="1"/>
      <c r="B3" s="2" t="s">
        <v>0</v>
      </c>
      <c r="C3" s="1"/>
      <c r="D3" s="1"/>
      <c r="E3" s="1"/>
      <c r="F3" s="1"/>
      <c r="G3" s="1"/>
      <c r="H3" s="1"/>
      <c r="I3" s="1"/>
      <c r="J3" s="1"/>
      <c r="K3" s="1"/>
      <c r="L3" s="1"/>
      <c r="M3" s="1"/>
      <c r="N3" s="1"/>
      <c r="O3" s="1"/>
      <c r="P3" s="1"/>
      <c r="Q3" s="1"/>
      <c r="R3" s="1"/>
      <c r="S3" s="1"/>
    </row>
    <row r="4">
      <c r="A4" s="1"/>
      <c r="B4" s="1"/>
      <c r="C4" s="1"/>
      <c r="D4" s="1"/>
      <c r="E4" s="1"/>
      <c r="F4" s="1"/>
      <c r="G4" s="1"/>
      <c r="H4" s="1"/>
      <c r="I4" s="1"/>
      <c r="J4" s="1"/>
      <c r="K4" s="1"/>
      <c r="L4" s="1"/>
      <c r="M4" s="1"/>
      <c r="N4" s="1"/>
      <c r="O4" s="1"/>
      <c r="P4" s="1"/>
      <c r="Q4" s="1"/>
      <c r="R4" s="1"/>
      <c r="S4" s="1"/>
    </row>
    <row r="5">
      <c r="A5" s="1"/>
      <c r="B5" s="1"/>
      <c r="C5" s="1"/>
      <c r="D5" s="1"/>
      <c r="E5" s="1"/>
      <c r="F5" s="1"/>
      <c r="G5" s="1"/>
      <c r="H5" s="1"/>
      <c r="I5" s="1"/>
      <c r="J5" s="1"/>
      <c r="K5" s="1"/>
      <c r="L5" s="1"/>
      <c r="M5" s="1"/>
      <c r="N5" s="1"/>
      <c r="O5" s="1"/>
      <c r="P5" s="1"/>
      <c r="Q5" s="1"/>
      <c r="R5" s="1"/>
      <c r="S5" s="1"/>
    </row>
    <row r="6">
      <c r="A6" s="1"/>
      <c r="B6" s="3" t="s">
        <v>1</v>
      </c>
      <c r="C6" s="4" t="s">
        <v>2</v>
      </c>
      <c r="Q6" s="1"/>
      <c r="R6" s="1"/>
      <c r="S6" s="1"/>
    </row>
    <row r="7">
      <c r="A7" s="1"/>
      <c r="B7" s="1"/>
      <c r="C7" s="1"/>
      <c r="D7" s="1"/>
      <c r="E7" s="1"/>
      <c r="F7" s="1"/>
      <c r="G7" s="1"/>
      <c r="H7" s="1"/>
      <c r="I7" s="1"/>
      <c r="J7" s="1"/>
      <c r="K7" s="1"/>
      <c r="L7" s="1"/>
      <c r="M7" s="1"/>
      <c r="N7" s="1"/>
      <c r="O7" s="1"/>
      <c r="P7" s="1"/>
      <c r="Q7" s="1"/>
      <c r="R7" s="1"/>
      <c r="S7" s="1"/>
    </row>
    <row r="8">
      <c r="A8" s="1"/>
      <c r="B8" s="5"/>
      <c r="C8" s="1"/>
      <c r="D8" s="1"/>
      <c r="E8" s="1"/>
      <c r="F8" s="1"/>
      <c r="G8" s="1"/>
      <c r="H8" s="1"/>
      <c r="I8" s="1"/>
      <c r="J8" s="1"/>
      <c r="K8" s="1"/>
      <c r="L8" s="1"/>
      <c r="M8" s="1"/>
      <c r="N8" s="1"/>
      <c r="O8" s="1"/>
      <c r="P8" s="1"/>
      <c r="Q8" s="1"/>
      <c r="R8" s="1"/>
      <c r="S8" s="1"/>
    </row>
    <row r="9">
      <c r="A9" s="1"/>
      <c r="B9" s="6" t="s">
        <v>3</v>
      </c>
      <c r="C9" s="7" t="s">
        <v>4</v>
      </c>
      <c r="D9" s="1"/>
      <c r="E9" s="1"/>
      <c r="F9" s="1"/>
      <c r="G9" s="1"/>
      <c r="H9" s="1"/>
      <c r="I9" s="1"/>
      <c r="J9" s="1"/>
      <c r="K9" s="1"/>
      <c r="L9" s="1"/>
      <c r="M9" s="1"/>
      <c r="N9" s="1"/>
      <c r="O9" s="1"/>
      <c r="P9" s="1"/>
      <c r="Q9" s="1"/>
      <c r="R9" s="1"/>
      <c r="S9" s="1"/>
    </row>
    <row r="10">
      <c r="A10" s="1"/>
      <c r="B10" s="1"/>
      <c r="C10" s="8"/>
      <c r="D10" s="1"/>
      <c r="E10" s="1"/>
      <c r="F10" s="1"/>
      <c r="G10" s="1"/>
      <c r="H10" s="1"/>
      <c r="I10" s="1"/>
      <c r="J10" s="1"/>
      <c r="K10" s="1"/>
      <c r="L10" s="1"/>
      <c r="M10" s="1"/>
      <c r="N10" s="1"/>
      <c r="O10" s="1"/>
      <c r="P10" s="1"/>
      <c r="Q10" s="1"/>
      <c r="R10" s="1"/>
      <c r="S10" s="1"/>
    </row>
    <row r="11">
      <c r="A11" s="1"/>
      <c r="B11" s="1"/>
      <c r="C11" s="7" t="s">
        <v>5</v>
      </c>
      <c r="D11" s="1"/>
      <c r="E11" s="1"/>
      <c r="F11" s="1"/>
      <c r="G11" s="1"/>
      <c r="H11" s="1"/>
      <c r="I11" s="1"/>
      <c r="J11" s="1"/>
      <c r="K11" s="1"/>
      <c r="L11" s="1"/>
      <c r="M11" s="1"/>
      <c r="N11" s="1"/>
      <c r="O11" s="1"/>
      <c r="P11" s="1"/>
      <c r="Q11" s="1"/>
      <c r="R11" s="1"/>
      <c r="S11" s="1"/>
    </row>
    <row r="12">
      <c r="A12" s="1"/>
      <c r="B12" s="1"/>
      <c r="C12" s="8"/>
      <c r="D12" s="1"/>
      <c r="E12" s="1"/>
      <c r="F12" s="1"/>
      <c r="G12" s="1"/>
      <c r="H12" s="1"/>
      <c r="I12" s="1"/>
      <c r="J12" s="1"/>
      <c r="K12" s="1"/>
      <c r="L12" s="1"/>
      <c r="M12" s="1"/>
      <c r="N12" s="1"/>
      <c r="O12" s="1"/>
      <c r="P12" s="1"/>
      <c r="Q12" s="1"/>
      <c r="R12" s="1"/>
      <c r="S12" s="1"/>
    </row>
    <row r="13">
      <c r="A13" s="1"/>
      <c r="B13" s="1"/>
      <c r="C13" s="9" t="s">
        <v>6</v>
      </c>
      <c r="D13" s="1"/>
      <c r="E13" s="1"/>
      <c r="F13" s="1"/>
      <c r="G13" s="1"/>
      <c r="H13" s="1"/>
      <c r="I13" s="1"/>
      <c r="J13" s="1"/>
      <c r="K13" s="1"/>
      <c r="L13" s="1"/>
      <c r="M13" s="1"/>
      <c r="N13" s="1"/>
      <c r="O13" s="1"/>
      <c r="P13" s="1"/>
      <c r="Q13" s="1"/>
      <c r="R13" s="1"/>
      <c r="S13" s="1"/>
    </row>
    <row r="14">
      <c r="A14" s="1"/>
      <c r="B14" s="1"/>
      <c r="C14" s="8"/>
      <c r="D14" s="1"/>
      <c r="E14" s="1"/>
      <c r="F14" s="1"/>
      <c r="G14" s="1"/>
      <c r="H14" s="1"/>
      <c r="I14" s="1"/>
      <c r="J14" s="1"/>
      <c r="K14" s="1"/>
      <c r="L14" s="1"/>
      <c r="M14" s="1"/>
      <c r="N14" s="1"/>
      <c r="O14" s="1"/>
      <c r="P14" s="1"/>
      <c r="Q14" s="1"/>
      <c r="R14" s="1"/>
      <c r="S14" s="1"/>
    </row>
    <row r="15">
      <c r="A15" s="1"/>
      <c r="B15" s="1"/>
      <c r="C15" s="7" t="s">
        <v>7</v>
      </c>
      <c r="D15" s="1"/>
      <c r="E15" s="1"/>
      <c r="F15" s="1"/>
      <c r="G15" s="1"/>
      <c r="H15" s="1"/>
      <c r="I15" s="1"/>
      <c r="J15" s="1"/>
      <c r="K15" s="1"/>
      <c r="L15" s="1"/>
      <c r="M15" s="1"/>
      <c r="N15" s="1"/>
      <c r="O15" s="1"/>
      <c r="P15" s="1"/>
      <c r="Q15" s="1"/>
      <c r="R15" s="1"/>
      <c r="S15" s="1"/>
    </row>
    <row r="16">
      <c r="A16" s="1"/>
      <c r="B16" s="1"/>
      <c r="C16" s="8"/>
      <c r="D16" s="1"/>
      <c r="E16" s="1"/>
      <c r="F16" s="1"/>
      <c r="G16" s="1"/>
      <c r="H16" s="1"/>
      <c r="I16" s="1"/>
      <c r="J16" s="1"/>
      <c r="K16" s="1"/>
      <c r="L16" s="1"/>
      <c r="M16" s="1"/>
      <c r="N16" s="1"/>
      <c r="O16" s="1"/>
      <c r="P16" s="1"/>
      <c r="Q16" s="1"/>
      <c r="R16" s="1"/>
      <c r="S16" s="1"/>
    </row>
    <row r="17">
      <c r="A17" s="1"/>
      <c r="B17" s="1"/>
      <c r="C17" s="1"/>
      <c r="D17" s="1"/>
      <c r="E17" s="1"/>
      <c r="F17" s="1"/>
      <c r="G17" s="1"/>
      <c r="H17" s="1"/>
      <c r="I17" s="1"/>
      <c r="J17" s="1"/>
      <c r="K17" s="1"/>
      <c r="L17" s="1"/>
      <c r="M17" s="1"/>
      <c r="N17" s="1"/>
      <c r="O17" s="1"/>
      <c r="P17" s="1"/>
      <c r="Q17" s="1"/>
      <c r="R17" s="1"/>
      <c r="S17" s="1"/>
    </row>
    <row r="18">
      <c r="A18" s="1"/>
      <c r="B18" s="1"/>
      <c r="C18" s="1"/>
      <c r="D18" s="1"/>
      <c r="E18" s="1"/>
      <c r="F18" s="1"/>
      <c r="G18" s="1"/>
      <c r="H18" s="1"/>
      <c r="I18" s="1"/>
      <c r="J18" s="1"/>
      <c r="K18" s="1"/>
      <c r="L18" s="1"/>
      <c r="M18" s="1"/>
      <c r="N18" s="1"/>
      <c r="O18" s="1"/>
      <c r="P18" s="1"/>
      <c r="Q18" s="1"/>
      <c r="R18" s="1"/>
      <c r="S18" s="1"/>
    </row>
    <row r="19">
      <c r="A19" s="1"/>
      <c r="B19" s="1"/>
      <c r="C19" s="1"/>
      <c r="D19" s="1"/>
      <c r="E19" s="1"/>
      <c r="F19" s="1"/>
      <c r="G19" s="1"/>
      <c r="H19" s="1"/>
      <c r="I19" s="1"/>
      <c r="J19" s="1"/>
      <c r="K19" s="1"/>
      <c r="L19" s="1"/>
      <c r="M19" s="1"/>
      <c r="N19" s="1"/>
      <c r="O19" s="1"/>
      <c r="P19" s="1"/>
      <c r="Q19" s="1"/>
      <c r="R19" s="1"/>
      <c r="S19" s="1"/>
    </row>
    <row r="20">
      <c r="A20" s="1"/>
      <c r="B20" s="1"/>
      <c r="C20" s="1"/>
      <c r="D20" s="1"/>
      <c r="E20" s="1"/>
      <c r="F20" s="1"/>
      <c r="G20" s="1"/>
      <c r="H20" s="1"/>
      <c r="I20" s="1"/>
      <c r="J20" s="1"/>
      <c r="K20" s="1"/>
      <c r="L20" s="1"/>
      <c r="M20" s="1"/>
      <c r="N20" s="1"/>
      <c r="O20" s="1"/>
      <c r="P20" s="1"/>
      <c r="Q20" s="1"/>
      <c r="R20" s="1"/>
      <c r="S20" s="1"/>
    </row>
    <row r="21">
      <c r="A21" s="1"/>
      <c r="B21" s="1"/>
      <c r="C21" s="1"/>
      <c r="D21" s="1"/>
      <c r="E21" s="1"/>
      <c r="F21" s="1"/>
      <c r="G21" s="1"/>
      <c r="H21" s="1"/>
      <c r="I21" s="1"/>
      <c r="J21" s="1"/>
      <c r="K21" s="1"/>
      <c r="L21" s="1"/>
      <c r="M21" s="1"/>
      <c r="N21" s="1"/>
      <c r="O21" s="1"/>
      <c r="P21" s="1"/>
      <c r="Q21" s="1"/>
      <c r="R21" s="1"/>
      <c r="S21" s="1"/>
    </row>
    <row r="22">
      <c r="A22" s="1"/>
      <c r="B22" s="1"/>
      <c r="C22" s="1"/>
      <c r="D22" s="1"/>
      <c r="E22" s="1"/>
      <c r="F22" s="1"/>
      <c r="G22" s="1"/>
      <c r="H22" s="1"/>
      <c r="I22" s="1"/>
      <c r="J22" s="1"/>
      <c r="K22" s="1"/>
      <c r="L22" s="1"/>
      <c r="M22" s="1"/>
      <c r="N22" s="1"/>
      <c r="O22" s="1"/>
      <c r="P22" s="1"/>
      <c r="Q22" s="1"/>
      <c r="R22" s="1"/>
      <c r="S22" s="1"/>
    </row>
    <row r="23">
      <c r="A23" s="1"/>
      <c r="B23" s="1"/>
      <c r="C23" s="1"/>
      <c r="D23" s="1"/>
      <c r="E23" s="1"/>
      <c r="F23" s="1"/>
      <c r="G23" s="1"/>
      <c r="H23" s="1"/>
      <c r="I23" s="1"/>
      <c r="J23" s="1"/>
      <c r="K23" s="1"/>
      <c r="L23" s="1"/>
      <c r="M23" s="1"/>
      <c r="N23" s="1"/>
      <c r="O23" s="1"/>
      <c r="P23" s="1"/>
      <c r="Q23" s="1"/>
      <c r="R23" s="1"/>
      <c r="S23" s="1"/>
    </row>
    <row r="24">
      <c r="A24" s="1"/>
      <c r="B24" s="1"/>
      <c r="C24" s="1"/>
      <c r="D24" s="1"/>
      <c r="E24" s="1"/>
      <c r="F24" s="1"/>
      <c r="G24" s="1"/>
      <c r="H24" s="1"/>
      <c r="I24" s="1"/>
      <c r="J24" s="1"/>
      <c r="K24" s="1"/>
      <c r="L24" s="1"/>
      <c r="M24" s="1"/>
      <c r="N24" s="1"/>
      <c r="O24" s="1"/>
      <c r="P24" s="1"/>
      <c r="Q24" s="1"/>
      <c r="R24" s="1"/>
      <c r="S24" s="1"/>
    </row>
    <row r="25">
      <c r="A25" s="1"/>
      <c r="B25" s="1"/>
      <c r="C25" s="1"/>
      <c r="D25" s="1"/>
      <c r="E25" s="1"/>
      <c r="F25" s="1"/>
      <c r="G25" s="1"/>
      <c r="H25" s="1"/>
      <c r="I25" s="1"/>
      <c r="J25" s="1"/>
      <c r="K25" s="1"/>
      <c r="L25" s="1"/>
      <c r="M25" s="1"/>
      <c r="N25" s="1"/>
      <c r="O25" s="1"/>
      <c r="P25" s="1"/>
      <c r="Q25" s="1"/>
      <c r="R25" s="1"/>
      <c r="S25" s="1"/>
    </row>
    <row r="26">
      <c r="A26" s="1"/>
      <c r="B26" s="1"/>
      <c r="C26" s="1"/>
      <c r="D26" s="1"/>
      <c r="E26" s="1"/>
      <c r="F26" s="1"/>
      <c r="G26" s="1"/>
      <c r="H26" s="1"/>
      <c r="I26" s="1"/>
      <c r="J26" s="1"/>
      <c r="K26" s="1"/>
      <c r="L26" s="1"/>
      <c r="M26" s="1"/>
      <c r="N26" s="1"/>
      <c r="O26" s="1"/>
      <c r="P26" s="1"/>
      <c r="Q26" s="1"/>
      <c r="R26" s="1"/>
      <c r="S26" s="1"/>
    </row>
    <row r="27">
      <c r="A27" s="1"/>
      <c r="B27" s="1"/>
      <c r="C27" s="1"/>
      <c r="D27" s="1"/>
      <c r="E27" s="1"/>
      <c r="F27" s="1"/>
      <c r="G27" s="1"/>
      <c r="H27" s="1"/>
      <c r="I27" s="1"/>
      <c r="J27" s="1"/>
      <c r="K27" s="1"/>
      <c r="L27" s="1"/>
      <c r="M27" s="1"/>
      <c r="N27" s="1"/>
      <c r="O27" s="1"/>
      <c r="P27" s="1"/>
      <c r="Q27" s="1"/>
      <c r="R27" s="1"/>
      <c r="S27" s="1"/>
    </row>
    <row r="28">
      <c r="A28" s="1"/>
      <c r="B28" s="1"/>
      <c r="C28" s="1"/>
      <c r="D28" s="1"/>
      <c r="E28" s="1"/>
      <c r="F28" s="1"/>
      <c r="G28" s="1"/>
      <c r="H28" s="1"/>
      <c r="I28" s="1"/>
      <c r="J28" s="1"/>
      <c r="K28" s="1"/>
      <c r="L28" s="1"/>
      <c r="M28" s="1"/>
      <c r="N28" s="1"/>
      <c r="O28" s="1"/>
      <c r="P28" s="1"/>
      <c r="Q28" s="1"/>
      <c r="R28" s="1"/>
      <c r="S28" s="1"/>
    </row>
    <row r="29">
      <c r="A29" s="1"/>
      <c r="B29" s="1"/>
      <c r="C29" s="1"/>
      <c r="D29" s="1"/>
      <c r="E29" s="1"/>
      <c r="F29" s="1"/>
      <c r="G29" s="1"/>
      <c r="H29" s="1"/>
      <c r="I29" s="1"/>
      <c r="J29" s="1"/>
      <c r="K29" s="1"/>
      <c r="L29" s="1"/>
      <c r="M29" s="1"/>
      <c r="N29" s="1"/>
      <c r="O29" s="1"/>
      <c r="P29" s="1"/>
      <c r="Q29" s="1"/>
      <c r="R29" s="1"/>
      <c r="S29" s="1"/>
    </row>
    <row r="30">
      <c r="A30" s="1"/>
      <c r="B30" s="1"/>
      <c r="C30" s="1"/>
      <c r="D30" s="1"/>
      <c r="E30" s="1"/>
      <c r="F30" s="1"/>
      <c r="G30" s="1"/>
      <c r="H30" s="1"/>
      <c r="I30" s="1"/>
      <c r="J30" s="1"/>
      <c r="K30" s="1"/>
      <c r="L30" s="1"/>
      <c r="M30" s="1"/>
      <c r="N30" s="1"/>
      <c r="O30" s="1"/>
      <c r="P30" s="1"/>
      <c r="Q30" s="1"/>
      <c r="R30" s="1"/>
      <c r="S30" s="1"/>
    </row>
    <row r="31">
      <c r="A31" s="1"/>
      <c r="B31" s="1"/>
      <c r="C31" s="1"/>
      <c r="D31" s="1"/>
      <c r="E31" s="1"/>
      <c r="F31" s="1"/>
      <c r="G31" s="1"/>
      <c r="H31" s="1"/>
      <c r="I31" s="1"/>
      <c r="J31" s="1"/>
      <c r="K31" s="1"/>
      <c r="L31" s="1"/>
      <c r="M31" s="1"/>
      <c r="N31" s="1"/>
      <c r="O31" s="1"/>
      <c r="P31" s="1"/>
      <c r="Q31" s="1"/>
      <c r="R31" s="1"/>
      <c r="S31" s="1"/>
    </row>
    <row r="32">
      <c r="A32" s="1"/>
      <c r="B32" s="1"/>
      <c r="C32" s="1"/>
      <c r="D32" s="1"/>
      <c r="E32" s="1"/>
      <c r="F32" s="1"/>
      <c r="G32" s="1"/>
      <c r="H32" s="1"/>
      <c r="I32" s="1"/>
      <c r="J32" s="1"/>
      <c r="K32" s="1"/>
      <c r="L32" s="1"/>
      <c r="M32" s="1"/>
      <c r="N32" s="1"/>
      <c r="O32" s="1"/>
      <c r="P32" s="1"/>
      <c r="Q32" s="1"/>
      <c r="R32" s="1"/>
      <c r="S32" s="1"/>
    </row>
    <row r="33">
      <c r="A33" s="1"/>
      <c r="B33" s="1"/>
      <c r="C33" s="1"/>
      <c r="D33" s="1"/>
      <c r="E33" s="1"/>
      <c r="F33" s="1"/>
      <c r="G33" s="1"/>
      <c r="H33" s="1"/>
      <c r="I33" s="1"/>
      <c r="J33" s="1"/>
      <c r="K33" s="1"/>
      <c r="L33" s="1"/>
      <c r="M33" s="1"/>
      <c r="N33" s="1"/>
      <c r="O33" s="1"/>
      <c r="P33" s="1"/>
      <c r="Q33" s="1"/>
      <c r="R33" s="1"/>
      <c r="S33" s="1"/>
    </row>
    <row r="34">
      <c r="A34" s="1"/>
      <c r="B34" s="1"/>
      <c r="C34" s="1"/>
      <c r="D34" s="1"/>
      <c r="E34" s="1"/>
      <c r="F34" s="1"/>
      <c r="G34" s="1"/>
      <c r="H34" s="1"/>
      <c r="I34" s="1"/>
      <c r="J34" s="1"/>
      <c r="K34" s="1"/>
      <c r="L34" s="1"/>
      <c r="M34" s="1"/>
      <c r="N34" s="1"/>
      <c r="O34" s="1"/>
      <c r="P34" s="1"/>
      <c r="Q34" s="1"/>
      <c r="R34" s="1"/>
      <c r="S34" s="1"/>
    </row>
    <row r="35">
      <c r="A35" s="1"/>
      <c r="B35" s="1"/>
      <c r="C35" s="1"/>
      <c r="D35" s="1"/>
      <c r="E35" s="1"/>
      <c r="F35" s="1"/>
      <c r="G35" s="1"/>
      <c r="H35" s="1"/>
      <c r="I35" s="1"/>
      <c r="J35" s="1"/>
      <c r="K35" s="1"/>
      <c r="L35" s="1"/>
      <c r="M35" s="1"/>
      <c r="N35" s="1"/>
      <c r="O35" s="1"/>
      <c r="P35" s="1"/>
      <c r="Q35" s="1"/>
      <c r="R35" s="1"/>
      <c r="S35" s="1"/>
    </row>
    <row r="36">
      <c r="A36" s="1"/>
      <c r="B36" s="1"/>
      <c r="C36" s="1"/>
      <c r="D36" s="1"/>
      <c r="E36" s="1"/>
      <c r="F36" s="1"/>
      <c r="G36" s="1"/>
      <c r="H36" s="1"/>
      <c r="I36" s="1"/>
      <c r="J36" s="1"/>
      <c r="K36" s="1"/>
      <c r="L36" s="1"/>
      <c r="M36" s="1"/>
      <c r="N36" s="1"/>
      <c r="O36" s="1"/>
      <c r="P36" s="1"/>
      <c r="Q36" s="1"/>
      <c r="R36" s="1"/>
      <c r="S36" s="1"/>
    </row>
    <row r="37">
      <c r="A37" s="1"/>
      <c r="B37" s="1"/>
      <c r="C37" s="1"/>
      <c r="D37" s="1"/>
      <c r="E37" s="1"/>
      <c r="F37" s="1"/>
      <c r="G37" s="1"/>
      <c r="H37" s="1"/>
      <c r="I37" s="1"/>
      <c r="J37" s="1"/>
      <c r="K37" s="1"/>
      <c r="L37" s="1"/>
      <c r="M37" s="1"/>
      <c r="N37" s="1"/>
      <c r="O37" s="1"/>
      <c r="P37" s="1"/>
      <c r="Q37" s="1"/>
      <c r="R37" s="1"/>
      <c r="S37" s="1"/>
    </row>
    <row r="38">
      <c r="A38" s="1"/>
      <c r="B38" s="1"/>
      <c r="C38" s="1"/>
      <c r="D38" s="1"/>
      <c r="E38" s="1"/>
      <c r="F38" s="1"/>
      <c r="G38" s="1"/>
      <c r="H38" s="1"/>
      <c r="I38" s="1"/>
      <c r="J38" s="1"/>
      <c r="K38" s="1"/>
      <c r="L38" s="1"/>
      <c r="M38" s="1"/>
      <c r="N38" s="1"/>
      <c r="O38" s="1"/>
      <c r="P38" s="1"/>
      <c r="Q38" s="1"/>
      <c r="R38" s="1"/>
      <c r="S38" s="1"/>
    </row>
    <row r="39">
      <c r="A39" s="1"/>
      <c r="B39" s="1"/>
      <c r="C39" s="1"/>
      <c r="D39" s="1"/>
      <c r="E39" s="1"/>
      <c r="F39" s="1"/>
      <c r="G39" s="1"/>
      <c r="H39" s="1"/>
      <c r="I39" s="1"/>
      <c r="J39" s="1"/>
      <c r="K39" s="1"/>
      <c r="L39" s="1"/>
      <c r="M39" s="1"/>
      <c r="N39" s="1"/>
      <c r="O39" s="1"/>
      <c r="P39" s="1"/>
      <c r="Q39" s="1"/>
      <c r="R39" s="1"/>
      <c r="S39" s="1"/>
    </row>
    <row r="40">
      <c r="A40" s="1"/>
      <c r="B40" s="1"/>
      <c r="C40" s="1"/>
      <c r="D40" s="1"/>
      <c r="E40" s="1"/>
      <c r="F40" s="1"/>
      <c r="G40" s="1"/>
      <c r="H40" s="1"/>
      <c r="I40" s="1"/>
      <c r="J40" s="1"/>
      <c r="K40" s="1"/>
      <c r="L40" s="1"/>
      <c r="M40" s="1"/>
      <c r="N40" s="1"/>
      <c r="O40" s="1"/>
      <c r="P40" s="1"/>
      <c r="Q40" s="1"/>
      <c r="R40" s="1"/>
      <c r="S40" s="1"/>
    </row>
    <row r="41">
      <c r="A41" s="1"/>
      <c r="B41" s="1"/>
      <c r="C41" s="1"/>
      <c r="D41" s="1"/>
      <c r="E41" s="1"/>
      <c r="F41" s="1"/>
      <c r="G41" s="1"/>
      <c r="H41" s="1"/>
      <c r="I41" s="1"/>
      <c r="J41" s="1"/>
      <c r="K41" s="1"/>
      <c r="L41" s="1"/>
      <c r="M41" s="1"/>
      <c r="N41" s="1"/>
      <c r="O41" s="1"/>
      <c r="P41" s="1"/>
      <c r="Q41" s="1"/>
      <c r="R41" s="1"/>
      <c r="S41" s="1"/>
    </row>
    <row r="42">
      <c r="A42" s="1"/>
      <c r="B42" s="1"/>
      <c r="C42" s="1"/>
      <c r="D42" s="1"/>
      <c r="E42" s="1"/>
      <c r="F42" s="1"/>
      <c r="G42" s="1"/>
      <c r="H42" s="1"/>
      <c r="I42" s="1"/>
      <c r="J42" s="1"/>
      <c r="K42" s="1"/>
      <c r="L42" s="1"/>
      <c r="M42" s="1"/>
      <c r="N42" s="1"/>
      <c r="O42" s="1"/>
      <c r="P42" s="1"/>
      <c r="Q42" s="1"/>
      <c r="R42" s="1"/>
      <c r="S42" s="1"/>
    </row>
    <row r="43">
      <c r="A43" s="1"/>
      <c r="B43" s="1"/>
      <c r="C43" s="1"/>
      <c r="D43" s="1"/>
      <c r="E43" s="1"/>
      <c r="F43" s="1"/>
      <c r="G43" s="1"/>
      <c r="H43" s="1"/>
      <c r="I43" s="1"/>
      <c r="J43" s="1"/>
      <c r="K43" s="1"/>
      <c r="L43" s="1"/>
      <c r="M43" s="1"/>
      <c r="N43" s="1"/>
      <c r="O43" s="1"/>
      <c r="P43" s="1"/>
      <c r="Q43" s="1"/>
      <c r="R43" s="1"/>
      <c r="S43" s="1"/>
    </row>
    <row r="44">
      <c r="A44" s="1"/>
      <c r="B44" s="1"/>
      <c r="C44" s="1"/>
      <c r="D44" s="1"/>
      <c r="E44" s="1"/>
      <c r="F44" s="1"/>
      <c r="G44" s="1"/>
      <c r="H44" s="1"/>
      <c r="I44" s="1"/>
      <c r="J44" s="1"/>
      <c r="K44" s="1"/>
      <c r="L44" s="1"/>
      <c r="M44" s="1"/>
      <c r="N44" s="1"/>
      <c r="O44" s="1"/>
      <c r="P44" s="1"/>
      <c r="Q44" s="1"/>
      <c r="R44" s="1"/>
      <c r="S44" s="1"/>
    </row>
    <row r="45">
      <c r="A45" s="1"/>
      <c r="B45" s="1"/>
      <c r="C45" s="1"/>
      <c r="D45" s="1"/>
      <c r="E45" s="1"/>
      <c r="F45" s="1"/>
      <c r="G45" s="1"/>
      <c r="H45" s="1"/>
      <c r="I45" s="1"/>
      <c r="J45" s="1"/>
      <c r="K45" s="1"/>
      <c r="L45" s="1"/>
      <c r="M45" s="1"/>
      <c r="N45" s="1"/>
      <c r="O45" s="1"/>
      <c r="P45" s="1"/>
      <c r="Q45" s="1"/>
      <c r="R45" s="1"/>
      <c r="S45" s="1"/>
    </row>
    <row r="46">
      <c r="A46" s="1"/>
      <c r="B46" s="1"/>
      <c r="C46" s="1"/>
      <c r="D46" s="1"/>
      <c r="E46" s="1"/>
      <c r="F46" s="1"/>
      <c r="G46" s="1"/>
      <c r="H46" s="1"/>
      <c r="I46" s="1"/>
      <c r="J46" s="1"/>
      <c r="K46" s="1"/>
      <c r="L46" s="1"/>
      <c r="M46" s="1"/>
      <c r="N46" s="1"/>
      <c r="O46" s="1"/>
      <c r="P46" s="1"/>
      <c r="Q46" s="1"/>
      <c r="R46" s="1"/>
      <c r="S46" s="1"/>
    </row>
    <row r="47">
      <c r="A47" s="1"/>
      <c r="B47" s="1"/>
      <c r="C47" s="1"/>
      <c r="D47" s="1"/>
      <c r="E47" s="1"/>
      <c r="F47" s="1"/>
      <c r="G47" s="1"/>
      <c r="H47" s="1"/>
      <c r="I47" s="1"/>
      <c r="J47" s="1"/>
      <c r="K47" s="1"/>
      <c r="L47" s="1"/>
      <c r="M47" s="1"/>
      <c r="N47" s="1"/>
      <c r="O47" s="1"/>
      <c r="P47" s="1"/>
      <c r="Q47" s="1"/>
      <c r="R47" s="1"/>
      <c r="S47" s="1"/>
    </row>
  </sheetData>
  <mergeCells count="1">
    <mergeCell ref="C6:P6"/>
  </mergeCells>
  <hyperlinks>
    <hyperlink r:id="rId1" ref="B8"/>
    <hyperlink r:id="rId2" ref="C13"/>
  </hyperlinks>
  <printOptions/>
  <pageMargins bottom="0.75" footer="0.0" header="0.0" left="0.7" right="0.7" top="0.75"/>
  <pageSetup orientation="landscape"/>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7.0"/>
    <col customWidth="1" min="2" max="12" width="17.71"/>
  </cols>
  <sheetData>
    <row r="1" ht="21.0" customHeight="1">
      <c r="A1" s="10" t="s">
        <v>8</v>
      </c>
      <c r="B1" s="11"/>
      <c r="C1" s="12"/>
      <c r="D1" s="12"/>
      <c r="E1" s="12"/>
      <c r="F1" s="12"/>
      <c r="G1" s="12"/>
      <c r="H1" s="12"/>
      <c r="I1" s="12"/>
      <c r="J1" s="13"/>
      <c r="K1" s="12"/>
      <c r="L1" s="12"/>
    </row>
    <row r="2" ht="14.25" customHeight="1">
      <c r="A2" s="14" t="s">
        <v>9</v>
      </c>
      <c r="B2" s="15">
        <v>2005.0</v>
      </c>
      <c r="C2" s="16">
        <v>2010.0</v>
      </c>
      <c r="D2" s="16">
        <v>2015.0</v>
      </c>
      <c r="E2" s="16">
        <v>2018.0</v>
      </c>
      <c r="F2" s="16">
        <v>2019.0</v>
      </c>
      <c r="G2" s="16">
        <v>2020.0</v>
      </c>
      <c r="H2" s="16">
        <v>2021.0</v>
      </c>
      <c r="I2" s="16">
        <v>2022.0</v>
      </c>
      <c r="J2" s="17" t="s">
        <v>10</v>
      </c>
      <c r="K2" s="18" t="s">
        <v>11</v>
      </c>
      <c r="L2" s="18" t="s">
        <v>12</v>
      </c>
    </row>
    <row r="3" ht="14.25" customHeight="1">
      <c r="A3" s="19"/>
      <c r="B3" s="16" t="s">
        <v>13</v>
      </c>
      <c r="C3" s="16"/>
      <c r="D3" s="16"/>
      <c r="E3" s="16"/>
      <c r="F3" s="16"/>
      <c r="G3" s="16"/>
      <c r="H3" s="16"/>
      <c r="I3" s="16"/>
      <c r="J3" s="17"/>
      <c r="K3" s="20"/>
      <c r="L3" s="20"/>
    </row>
    <row r="4" ht="14.25" customHeight="1">
      <c r="A4" s="21" t="s">
        <v>14</v>
      </c>
      <c r="B4" s="22">
        <v>761491.6066004728</v>
      </c>
      <c r="C4" s="22">
        <v>728516.5619870899</v>
      </c>
      <c r="D4" s="22">
        <v>745716.1097442074</v>
      </c>
      <c r="E4" s="22">
        <v>752630.4782708853</v>
      </c>
      <c r="F4" s="22">
        <v>752024.5445199325</v>
      </c>
      <c r="G4" s="22">
        <v>686361.9229116227</v>
      </c>
      <c r="H4" s="22">
        <v>698441.0945023644</v>
      </c>
      <c r="I4" s="22">
        <v>707766.5618412872</v>
      </c>
      <c r="J4" s="23">
        <v>702210.9377262159</v>
      </c>
      <c r="K4" s="24">
        <f>+(J4/B4)-1</f>
        <v>-0.0778480923</v>
      </c>
      <c r="L4" s="24">
        <f t="shared" ref="L4:L53" si="1">+J4/I4-1</f>
        <v>-0.007849514818</v>
      </c>
    </row>
    <row r="5" ht="14.25" customHeight="1">
      <c r="A5" s="25" t="s">
        <v>15</v>
      </c>
      <c r="B5" s="26">
        <v>625613.3347417812</v>
      </c>
      <c r="C5" s="26">
        <v>605496.5653871057</v>
      </c>
      <c r="D5" s="26">
        <v>616935.9314576865</v>
      </c>
      <c r="E5" s="26">
        <v>621519.9346813293</v>
      </c>
      <c r="F5" s="26">
        <v>621886.780553218</v>
      </c>
      <c r="G5" s="26">
        <v>557697.0954798077</v>
      </c>
      <c r="H5" s="26">
        <v>568778.17302741</v>
      </c>
      <c r="I5" s="26">
        <v>577147.8756119024</v>
      </c>
      <c r="J5" s="27">
        <v>572858.1756829384</v>
      </c>
      <c r="K5" s="28">
        <f t="shared" ref="K5:K53" si="2">+J5/B5-1</f>
        <v>-0.08432550288</v>
      </c>
      <c r="L5" s="28">
        <f t="shared" si="1"/>
        <v>-0.007432583763</v>
      </c>
    </row>
    <row r="6" ht="14.25" customHeight="1">
      <c r="A6" s="29" t="s">
        <v>16</v>
      </c>
      <c r="B6" s="30">
        <v>338488.2615425294</v>
      </c>
      <c r="C6" s="30">
        <v>319102.28693313245</v>
      </c>
      <c r="D6" s="30">
        <v>321758.6781032348</v>
      </c>
      <c r="E6" s="30">
        <v>323866.1990343702</v>
      </c>
      <c r="F6" s="30">
        <v>325933.1564205613</v>
      </c>
      <c r="G6" s="30">
        <v>302466.61039572937</v>
      </c>
      <c r="H6" s="30">
        <v>303586.9514836819</v>
      </c>
      <c r="I6" s="30">
        <v>306085.2485308353</v>
      </c>
      <c r="J6" s="31">
        <v>300029.44588157977</v>
      </c>
      <c r="K6" s="32">
        <f t="shared" si="2"/>
        <v>-0.1136193482</v>
      </c>
      <c r="L6" s="32">
        <f t="shared" si="1"/>
        <v>-0.01978469292</v>
      </c>
    </row>
    <row r="7" ht="14.25" customHeight="1">
      <c r="A7" s="33" t="s">
        <v>17</v>
      </c>
      <c r="B7" s="34">
        <v>123623.87598853266</v>
      </c>
      <c r="C7" s="34">
        <v>102165.67728859307</v>
      </c>
      <c r="D7" s="34">
        <v>83142.63017341391</v>
      </c>
      <c r="E7" s="34">
        <v>70742.75627388833</v>
      </c>
      <c r="F7" s="34">
        <v>69431.01481633622</v>
      </c>
      <c r="G7" s="34">
        <v>61846.47056292331</v>
      </c>
      <c r="H7" s="34">
        <v>60700.09534223707</v>
      </c>
      <c r="I7" s="34">
        <v>56425.55120900433</v>
      </c>
      <c r="J7" s="35">
        <v>53635.97397686707</v>
      </c>
      <c r="K7" s="36">
        <f t="shared" si="2"/>
        <v>-0.5661358006</v>
      </c>
      <c r="L7" s="36">
        <f t="shared" si="1"/>
        <v>-0.04943819196</v>
      </c>
    </row>
    <row r="8" ht="14.25" customHeight="1">
      <c r="A8" s="33" t="s">
        <v>18</v>
      </c>
      <c r="B8" s="34">
        <v>20012.5365</v>
      </c>
      <c r="C8" s="34">
        <v>19021.03143</v>
      </c>
      <c r="D8" s="34">
        <v>16047.25639</v>
      </c>
      <c r="E8" s="34">
        <v>14768.12117</v>
      </c>
      <c r="F8" s="34">
        <v>15610.6724</v>
      </c>
      <c r="G8" s="34">
        <v>13609.29328</v>
      </c>
      <c r="H8" s="34">
        <v>13783.58233</v>
      </c>
      <c r="I8" s="34">
        <v>14169.65314</v>
      </c>
      <c r="J8" s="35">
        <v>14045.045197817244</v>
      </c>
      <c r="K8" s="36">
        <f t="shared" si="2"/>
        <v>-0.2981876536</v>
      </c>
      <c r="L8" s="36">
        <f t="shared" si="1"/>
        <v>-0.00879400088</v>
      </c>
    </row>
    <row r="9" ht="14.25" customHeight="1">
      <c r="A9" s="33" t="s">
        <v>19</v>
      </c>
      <c r="B9" s="34">
        <v>63276.61325999999</v>
      </c>
      <c r="C9" s="34">
        <v>77336.76325999999</v>
      </c>
      <c r="D9" s="34">
        <v>98650.00690000001</v>
      </c>
      <c r="E9" s="34">
        <v>107415.68700000002</v>
      </c>
      <c r="F9" s="34">
        <v>107683.7259</v>
      </c>
      <c r="G9" s="34">
        <v>103983.67830000001</v>
      </c>
      <c r="H9" s="34">
        <v>107722.8873</v>
      </c>
      <c r="I9" s="34">
        <v>109197.7061</v>
      </c>
      <c r="J9" s="35">
        <v>111863.927106082</v>
      </c>
      <c r="K9" s="36">
        <f t="shared" si="2"/>
        <v>0.7678557897</v>
      </c>
      <c r="L9" s="36">
        <f t="shared" si="1"/>
        <v>0.02441645618</v>
      </c>
    </row>
    <row r="10" ht="14.25" customHeight="1">
      <c r="A10" s="33" t="s">
        <v>20</v>
      </c>
      <c r="B10" s="34">
        <v>4346.817778</v>
      </c>
      <c r="C10" s="34">
        <v>5278.154496</v>
      </c>
      <c r="D10" s="34">
        <v>4163.528049</v>
      </c>
      <c r="E10" s="34">
        <v>5982.607436</v>
      </c>
      <c r="F10" s="34">
        <v>5969.643376</v>
      </c>
      <c r="G10" s="34">
        <v>5271.898477</v>
      </c>
      <c r="H10" s="34">
        <v>6139.031235</v>
      </c>
      <c r="I10" s="34">
        <v>6153.679371</v>
      </c>
      <c r="J10" s="35">
        <v>6139.032346548255</v>
      </c>
      <c r="K10" s="36">
        <f t="shared" si="2"/>
        <v>0.4123049688</v>
      </c>
      <c r="L10" s="36">
        <f t="shared" si="1"/>
        <v>-0.002380205982</v>
      </c>
    </row>
    <row r="11" ht="14.25" customHeight="1">
      <c r="A11" s="33" t="s">
        <v>21</v>
      </c>
      <c r="B11" s="34">
        <v>47791.59807437349</v>
      </c>
      <c r="C11" s="34">
        <v>41115.982352735395</v>
      </c>
      <c r="D11" s="34">
        <v>44032.67185045075</v>
      </c>
      <c r="E11" s="34">
        <v>42800.22004739745</v>
      </c>
      <c r="F11" s="34">
        <v>43208.039341804055</v>
      </c>
      <c r="G11" s="34">
        <v>39450.57467550133</v>
      </c>
      <c r="H11" s="34">
        <v>40319.145518752994</v>
      </c>
      <c r="I11" s="34">
        <v>41105.95795820891</v>
      </c>
      <c r="J11" s="35">
        <v>40511.98636300407</v>
      </c>
      <c r="K11" s="36">
        <f t="shared" si="2"/>
        <v>-0.1523199057</v>
      </c>
      <c r="L11" s="36">
        <f t="shared" si="1"/>
        <v>-0.01444976896</v>
      </c>
    </row>
    <row r="12" ht="14.25" customHeight="1">
      <c r="A12" s="37" t="s">
        <v>22</v>
      </c>
      <c r="B12" s="38">
        <v>5549.56395697816</v>
      </c>
      <c r="C12" s="38">
        <v>4948.407911683218</v>
      </c>
      <c r="D12" s="38">
        <v>5748.66656374017</v>
      </c>
      <c r="E12" s="38">
        <v>6377.770292567752</v>
      </c>
      <c r="F12" s="38">
        <v>6055.668986284651</v>
      </c>
      <c r="G12" s="38">
        <v>4560.64906388674</v>
      </c>
      <c r="H12" s="38">
        <v>5141.008054581697</v>
      </c>
      <c r="I12" s="38">
        <v>4887.823962850259</v>
      </c>
      <c r="J12" s="39">
        <v>4878.689519880271</v>
      </c>
      <c r="K12" s="36">
        <f t="shared" si="2"/>
        <v>-0.1208877747</v>
      </c>
      <c r="L12" s="36">
        <f t="shared" si="1"/>
        <v>-0.001868815866</v>
      </c>
    </row>
    <row r="13" ht="14.25" customHeight="1">
      <c r="A13" s="37" t="s">
        <v>23</v>
      </c>
      <c r="B13" s="38">
        <v>3830.948889064179</v>
      </c>
      <c r="C13" s="38">
        <v>3222.178577359292</v>
      </c>
      <c r="D13" s="38">
        <v>3362.5633939958334</v>
      </c>
      <c r="E13" s="38">
        <v>2952.120054433124</v>
      </c>
      <c r="F13" s="38">
        <v>3434.5193703495197</v>
      </c>
      <c r="G13" s="38">
        <v>3243.315623604359</v>
      </c>
      <c r="H13" s="38">
        <v>3013.3531892560995</v>
      </c>
      <c r="I13" s="38">
        <v>3227.9648071806682</v>
      </c>
      <c r="J13" s="39">
        <v>3175.5369957791836</v>
      </c>
      <c r="K13" s="36">
        <f t="shared" si="2"/>
        <v>-0.1710834345</v>
      </c>
      <c r="L13" s="36">
        <f t="shared" si="1"/>
        <v>-0.01624175434</v>
      </c>
    </row>
    <row r="14" ht="14.25" customHeight="1">
      <c r="A14" s="37" t="s">
        <v>24</v>
      </c>
      <c r="B14" s="38">
        <v>8251.829774</v>
      </c>
      <c r="C14" s="38">
        <v>9865.718642</v>
      </c>
      <c r="D14" s="38">
        <v>12074.76596</v>
      </c>
      <c r="E14" s="38">
        <v>9448.616057</v>
      </c>
      <c r="F14" s="38">
        <v>9636.714805</v>
      </c>
      <c r="G14" s="38">
        <v>9569.100994</v>
      </c>
      <c r="H14" s="38">
        <v>9430.952879</v>
      </c>
      <c r="I14" s="38">
        <v>9203.208702</v>
      </c>
      <c r="J14" s="39">
        <v>9433.274689779973</v>
      </c>
      <c r="K14" s="36">
        <f t="shared" si="2"/>
        <v>0.1431736897</v>
      </c>
      <c r="L14" s="36">
        <f t="shared" si="1"/>
        <v>0.02499845383</v>
      </c>
    </row>
    <row r="15" ht="14.25" customHeight="1">
      <c r="A15" s="37" t="s">
        <v>25</v>
      </c>
      <c r="B15" s="38">
        <v>8576.438284</v>
      </c>
      <c r="C15" s="38">
        <v>5901.660646</v>
      </c>
      <c r="D15" s="38">
        <v>5982.818496</v>
      </c>
      <c r="E15" s="38">
        <v>7073.79974</v>
      </c>
      <c r="F15" s="38">
        <v>7095.913204</v>
      </c>
      <c r="G15" s="38">
        <v>6506.804903</v>
      </c>
      <c r="H15" s="38">
        <v>6828.033947</v>
      </c>
      <c r="I15" s="38">
        <v>6862.394833</v>
      </c>
      <c r="J15" s="39">
        <v>6484.628293024409</v>
      </c>
      <c r="K15" s="36">
        <f t="shared" si="2"/>
        <v>-0.2439019464</v>
      </c>
      <c r="L15" s="36">
        <f t="shared" si="1"/>
        <v>-0.05504879115</v>
      </c>
    </row>
    <row r="16" ht="14.25" customHeight="1">
      <c r="A16" s="37" t="s">
        <v>26</v>
      </c>
      <c r="B16" s="38">
        <v>5381.97148033115</v>
      </c>
      <c r="C16" s="38">
        <v>4063.56952569288</v>
      </c>
      <c r="D16" s="38">
        <v>3928.77256671475</v>
      </c>
      <c r="E16" s="38">
        <v>4314.975443396569</v>
      </c>
      <c r="F16" s="38">
        <v>4195.827066169891</v>
      </c>
      <c r="G16" s="38">
        <v>3665.28193101023</v>
      </c>
      <c r="H16" s="38">
        <v>3686.3406789151895</v>
      </c>
      <c r="I16" s="38">
        <v>3789.46579317799</v>
      </c>
      <c r="J16" s="39">
        <v>3740.79120006975</v>
      </c>
      <c r="K16" s="36">
        <f t="shared" si="2"/>
        <v>-0.3049403525</v>
      </c>
      <c r="L16" s="36">
        <f t="shared" si="1"/>
        <v>-0.01284471104</v>
      </c>
    </row>
    <row r="17" ht="14.25" customHeight="1">
      <c r="A17" s="37" t="s">
        <v>27</v>
      </c>
      <c r="B17" s="38">
        <v>16200.84569</v>
      </c>
      <c r="C17" s="38">
        <v>13114.447049999999</v>
      </c>
      <c r="D17" s="38">
        <v>12935.08487</v>
      </c>
      <c r="E17" s="38">
        <v>12632.93846</v>
      </c>
      <c r="F17" s="38">
        <v>12789.395909999997</v>
      </c>
      <c r="G17" s="38">
        <v>11905.42216</v>
      </c>
      <c r="H17" s="38">
        <v>12219.45677</v>
      </c>
      <c r="I17" s="38">
        <v>13135.099859999998</v>
      </c>
      <c r="J17" s="39">
        <v>12991.091071823446</v>
      </c>
      <c r="K17" s="36">
        <f t="shared" si="2"/>
        <v>-0.1981226585</v>
      </c>
      <c r="L17" s="36">
        <f t="shared" si="1"/>
        <v>-0.01096366147</v>
      </c>
    </row>
    <row r="18" ht="14.25" customHeight="1">
      <c r="A18" s="33" t="s">
        <v>28</v>
      </c>
      <c r="B18" s="34">
        <v>1443.640856</v>
      </c>
      <c r="C18" s="34">
        <v>1514.706665</v>
      </c>
      <c r="D18" s="34">
        <v>1305.438114</v>
      </c>
      <c r="E18" s="34">
        <v>1382.134979</v>
      </c>
      <c r="F18" s="34">
        <v>1441.007373</v>
      </c>
      <c r="G18" s="34">
        <v>1430.196306</v>
      </c>
      <c r="H18" s="34">
        <v>1455.768292</v>
      </c>
      <c r="I18" s="34">
        <v>1589.464049</v>
      </c>
      <c r="J18" s="35">
        <v>1538.568730000711</v>
      </c>
      <c r="K18" s="36">
        <f t="shared" si="2"/>
        <v>0.06575587938</v>
      </c>
      <c r="L18" s="36">
        <f t="shared" si="1"/>
        <v>-0.03202042791</v>
      </c>
    </row>
    <row r="19" ht="14.25" customHeight="1">
      <c r="A19" s="33" t="s">
        <v>29</v>
      </c>
      <c r="B19" s="34">
        <v>32354.74272</v>
      </c>
      <c r="C19" s="34">
        <v>28542.29657</v>
      </c>
      <c r="D19" s="34">
        <v>30400.38508</v>
      </c>
      <c r="E19" s="34">
        <v>37125.93414</v>
      </c>
      <c r="F19" s="34">
        <v>38107.6518</v>
      </c>
      <c r="G19" s="34">
        <v>35168.10699</v>
      </c>
      <c r="H19" s="34">
        <v>32950.20273</v>
      </c>
      <c r="I19" s="34">
        <v>34993.13232</v>
      </c>
      <c r="J19" s="35">
        <v>32955.274031057226</v>
      </c>
      <c r="K19" s="36">
        <f t="shared" si="2"/>
        <v>0.01856084334</v>
      </c>
      <c r="L19" s="36">
        <f t="shared" si="1"/>
        <v>-0.05823594957</v>
      </c>
    </row>
    <row r="20" ht="14.25" customHeight="1">
      <c r="A20" s="33" t="s">
        <v>30</v>
      </c>
      <c r="B20" s="34">
        <v>43456.5950846233</v>
      </c>
      <c r="C20" s="34">
        <v>41464.972687804</v>
      </c>
      <c r="D20" s="34">
        <v>41058.1484953701</v>
      </c>
      <c r="E20" s="34">
        <v>40465.510752084396</v>
      </c>
      <c r="F20" s="34">
        <v>41145.978294421</v>
      </c>
      <c r="G20" s="34">
        <v>38675.3741003047</v>
      </c>
      <c r="H20" s="34">
        <v>37420.7859196919</v>
      </c>
      <c r="I20" s="34">
        <v>39133.7284446221</v>
      </c>
      <c r="J20" s="35">
        <v>35883.66209657695</v>
      </c>
      <c r="K20" s="36">
        <f t="shared" si="2"/>
        <v>-0.1742642969</v>
      </c>
      <c r="L20" s="36">
        <f t="shared" si="1"/>
        <v>-0.08305026066</v>
      </c>
    </row>
    <row r="21" ht="14.25" customHeight="1">
      <c r="A21" s="33" t="s">
        <v>31</v>
      </c>
      <c r="B21" s="34">
        <v>2181.841281</v>
      </c>
      <c r="C21" s="34">
        <v>2662.702183</v>
      </c>
      <c r="D21" s="34">
        <v>2958.613051</v>
      </c>
      <c r="E21" s="34">
        <v>3183.227236</v>
      </c>
      <c r="F21" s="34">
        <v>3335.423119</v>
      </c>
      <c r="G21" s="34">
        <v>3031.017704</v>
      </c>
      <c r="H21" s="34">
        <v>3095.452816</v>
      </c>
      <c r="I21" s="34">
        <v>3316.3759390000005</v>
      </c>
      <c r="J21" s="35">
        <v>3263.9506262733166</v>
      </c>
      <c r="K21" s="36">
        <f t="shared" si="2"/>
        <v>0.4959615324</v>
      </c>
      <c r="L21" s="36">
        <f t="shared" si="1"/>
        <v>-0.01580801263</v>
      </c>
    </row>
    <row r="22" ht="14.25" customHeight="1">
      <c r="A22" s="29" t="s">
        <v>32</v>
      </c>
      <c r="B22" s="30">
        <v>190245.14835080376</v>
      </c>
      <c r="C22" s="30">
        <v>192367.02106237822</v>
      </c>
      <c r="D22" s="30">
        <v>196773.80073527107</v>
      </c>
      <c r="E22" s="30">
        <v>208515.59714649027</v>
      </c>
      <c r="F22" s="30">
        <v>209889.93133526886</v>
      </c>
      <c r="G22" s="30">
        <v>178599.54597350757</v>
      </c>
      <c r="H22" s="30">
        <v>188051.73929843187</v>
      </c>
      <c r="I22" s="30">
        <v>195887.44816297464</v>
      </c>
      <c r="J22" s="31">
        <v>198070.19769249426</v>
      </c>
      <c r="K22" s="32">
        <f t="shared" si="2"/>
        <v>0.04113140025</v>
      </c>
      <c r="L22" s="32">
        <f t="shared" si="1"/>
        <v>0.01114287592</v>
      </c>
    </row>
    <row r="23" ht="14.25" customHeight="1">
      <c r="A23" s="33" t="s">
        <v>33</v>
      </c>
      <c r="B23" s="34">
        <v>7714.1064139</v>
      </c>
      <c r="C23" s="34">
        <v>6680.2939997</v>
      </c>
      <c r="D23" s="34">
        <v>7579.1277979999995</v>
      </c>
      <c r="E23" s="34">
        <v>8657.1768651</v>
      </c>
      <c r="F23" s="34">
        <v>8578.590829</v>
      </c>
      <c r="G23" s="34">
        <v>4745.0371208999995</v>
      </c>
      <c r="H23" s="34">
        <v>5601.586914299999</v>
      </c>
      <c r="I23" s="34">
        <v>7682.558441099999</v>
      </c>
      <c r="J23" s="35">
        <v>9017.56038355783</v>
      </c>
      <c r="K23" s="36">
        <f t="shared" si="2"/>
        <v>0.1689701826</v>
      </c>
      <c r="L23" s="36">
        <f t="shared" si="1"/>
        <v>0.1737704897</v>
      </c>
    </row>
    <row r="24" ht="14.25" customHeight="1">
      <c r="A24" s="37" t="s">
        <v>34</v>
      </c>
      <c r="B24" s="38">
        <v>7454.914108</v>
      </c>
      <c r="C24" s="38">
        <v>6423.453648</v>
      </c>
      <c r="D24" s="38">
        <v>7343.889231</v>
      </c>
      <c r="E24" s="38">
        <v>8410.210103</v>
      </c>
      <c r="F24" s="38">
        <v>8336.150751</v>
      </c>
      <c r="G24" s="38">
        <v>4560.600135</v>
      </c>
      <c r="H24" s="38">
        <v>5400.838972</v>
      </c>
      <c r="I24" s="38">
        <v>7486.769402</v>
      </c>
      <c r="J24" s="39">
        <v>8825.041452942036</v>
      </c>
      <c r="K24" s="36">
        <f t="shared" si="2"/>
        <v>0.1837884817</v>
      </c>
      <c r="L24" s="36">
        <f t="shared" si="1"/>
        <v>0.1787516055</v>
      </c>
    </row>
    <row r="25" ht="14.25" customHeight="1">
      <c r="A25" s="37" t="s">
        <v>35</v>
      </c>
      <c r="B25" s="38">
        <v>259.1923059</v>
      </c>
      <c r="C25" s="38">
        <v>256.8403517</v>
      </c>
      <c r="D25" s="38">
        <v>235.238567</v>
      </c>
      <c r="E25" s="38">
        <v>246.9667621</v>
      </c>
      <c r="F25" s="38">
        <v>242.440078</v>
      </c>
      <c r="G25" s="38">
        <v>184.4369859</v>
      </c>
      <c r="H25" s="38">
        <v>200.7479423</v>
      </c>
      <c r="I25" s="38">
        <v>195.7890391</v>
      </c>
      <c r="J25" s="39">
        <v>192.51893061579378</v>
      </c>
      <c r="K25" s="36">
        <f t="shared" si="2"/>
        <v>-0.2572351639</v>
      </c>
      <c r="L25" s="36">
        <f t="shared" si="1"/>
        <v>-0.01670220406</v>
      </c>
    </row>
    <row r="26" ht="14.25" customHeight="1">
      <c r="A26" s="33" t="s">
        <v>36</v>
      </c>
      <c r="B26" s="34">
        <v>122338.67989104998</v>
      </c>
      <c r="C26" s="34">
        <v>133001.16248045</v>
      </c>
      <c r="D26" s="34">
        <v>128601.83965668</v>
      </c>
      <c r="E26" s="34">
        <v>131531.55100839998</v>
      </c>
      <c r="F26" s="34">
        <v>131709.56783649998</v>
      </c>
      <c r="G26" s="34">
        <v>110817.94926459999</v>
      </c>
      <c r="H26" s="34">
        <v>116219.64327949999</v>
      </c>
      <c r="I26" s="34">
        <v>120091.23349579998</v>
      </c>
      <c r="J26" s="35">
        <v>120036.42690274853</v>
      </c>
      <c r="K26" s="36">
        <f t="shared" si="2"/>
        <v>-0.01881868425</v>
      </c>
      <c r="L26" s="36">
        <f t="shared" si="1"/>
        <v>-0.0004563746366</v>
      </c>
    </row>
    <row r="27" ht="14.25" customHeight="1">
      <c r="A27" s="37" t="s">
        <v>37</v>
      </c>
      <c r="B27" s="38">
        <v>40612.97762</v>
      </c>
      <c r="C27" s="38">
        <v>37858.52359</v>
      </c>
      <c r="D27" s="38">
        <v>34441.53266</v>
      </c>
      <c r="E27" s="38">
        <v>32972.77093</v>
      </c>
      <c r="F27" s="38">
        <v>32298.19814</v>
      </c>
      <c r="G27" s="38">
        <v>24987.0306</v>
      </c>
      <c r="H27" s="38">
        <v>24147.97036</v>
      </c>
      <c r="I27" s="38">
        <v>23420.68966</v>
      </c>
      <c r="J27" s="39">
        <v>23224.555677627617</v>
      </c>
      <c r="K27" s="36">
        <f t="shared" si="2"/>
        <v>-0.4281493986</v>
      </c>
      <c r="L27" s="36">
        <f t="shared" si="1"/>
        <v>-0.008374389705</v>
      </c>
    </row>
    <row r="28" ht="14.25" customHeight="1">
      <c r="A28" s="37" t="s">
        <v>38</v>
      </c>
      <c r="B28" s="38">
        <v>40905.62099</v>
      </c>
      <c r="C28" s="38">
        <v>45094.67084</v>
      </c>
      <c r="D28" s="38">
        <v>47661.9747</v>
      </c>
      <c r="E28" s="38">
        <v>53289.90115</v>
      </c>
      <c r="F28" s="38">
        <v>55034.20037</v>
      </c>
      <c r="G28" s="38">
        <v>47193.16783</v>
      </c>
      <c r="H28" s="38">
        <v>50481.03627</v>
      </c>
      <c r="I28" s="38">
        <v>53354.70826</v>
      </c>
      <c r="J28" s="39">
        <v>53355.758937355306</v>
      </c>
      <c r="K28" s="36">
        <f t="shared" si="2"/>
        <v>0.3043625215</v>
      </c>
      <c r="L28" s="36">
        <f t="shared" si="1"/>
        <v>0.00001969230813</v>
      </c>
    </row>
    <row r="29" ht="14.25" customHeight="1">
      <c r="A29" s="37" t="s">
        <v>39</v>
      </c>
      <c r="B29" s="38">
        <v>4616.789872</v>
      </c>
      <c r="C29" s="38">
        <v>4581.502265</v>
      </c>
      <c r="D29" s="38">
        <v>4296.496632</v>
      </c>
      <c r="E29" s="38">
        <v>4460.740103</v>
      </c>
      <c r="F29" s="38">
        <v>4523.830731</v>
      </c>
      <c r="G29" s="38">
        <v>4190.112076</v>
      </c>
      <c r="H29" s="38">
        <v>4303.296957</v>
      </c>
      <c r="I29" s="38">
        <v>4056.63319</v>
      </c>
      <c r="J29" s="39">
        <v>4029.673683395646</v>
      </c>
      <c r="K29" s="36">
        <f t="shared" si="2"/>
        <v>-0.1271697879</v>
      </c>
      <c r="L29" s="36">
        <f t="shared" si="1"/>
        <v>-0.006645783669</v>
      </c>
    </row>
    <row r="30" ht="14.25" customHeight="1">
      <c r="A30" s="37" t="s">
        <v>40</v>
      </c>
      <c r="B30" s="38">
        <v>458.6657749</v>
      </c>
      <c r="C30" s="38">
        <v>594.5642947</v>
      </c>
      <c r="D30" s="38">
        <v>838.238306</v>
      </c>
      <c r="E30" s="38">
        <v>922.3023624</v>
      </c>
      <c r="F30" s="38">
        <v>952.4143838</v>
      </c>
      <c r="G30" s="38">
        <v>773.034869</v>
      </c>
      <c r="H30" s="38">
        <v>765.3034660000001</v>
      </c>
      <c r="I30" s="38">
        <v>721.0413844</v>
      </c>
      <c r="J30" s="39">
        <v>712.977944556014</v>
      </c>
      <c r="K30" s="36">
        <f t="shared" si="2"/>
        <v>0.5544607502</v>
      </c>
      <c r="L30" s="36">
        <f t="shared" si="1"/>
        <v>-0.01118304721</v>
      </c>
    </row>
    <row r="31" ht="14.25" customHeight="1">
      <c r="A31" s="37" t="s">
        <v>41</v>
      </c>
      <c r="B31" s="38">
        <v>664.8110851</v>
      </c>
      <c r="C31" s="38">
        <v>739.1969897</v>
      </c>
      <c r="D31" s="38">
        <v>699.7972693</v>
      </c>
      <c r="E31" s="38">
        <v>586.6453526</v>
      </c>
      <c r="F31" s="38">
        <v>503.6116151</v>
      </c>
      <c r="G31" s="38">
        <v>309.6269133</v>
      </c>
      <c r="H31" s="38">
        <v>325.3281771</v>
      </c>
      <c r="I31" s="38">
        <v>338.7041836</v>
      </c>
      <c r="J31" s="39">
        <v>334.5579701577674</v>
      </c>
      <c r="K31" s="36">
        <f t="shared" si="2"/>
        <v>-0.496762347</v>
      </c>
      <c r="L31" s="36">
        <f t="shared" si="1"/>
        <v>-0.01224140014</v>
      </c>
    </row>
    <row r="32" ht="14.25" customHeight="1">
      <c r="A32" s="37" t="s">
        <v>42</v>
      </c>
      <c r="B32" s="38">
        <v>748.2195216</v>
      </c>
      <c r="C32" s="38">
        <v>514.6055409</v>
      </c>
      <c r="D32" s="38">
        <v>587.2614925</v>
      </c>
      <c r="E32" s="38">
        <v>718.5408706999999</v>
      </c>
      <c r="F32" s="38">
        <v>741.5730004</v>
      </c>
      <c r="G32" s="38">
        <v>598.4018253</v>
      </c>
      <c r="H32" s="38">
        <v>719.5604891</v>
      </c>
      <c r="I32" s="38">
        <v>919.0617576</v>
      </c>
      <c r="J32" s="39">
        <v>924.8756649293177</v>
      </c>
      <c r="K32" s="36">
        <f t="shared" si="2"/>
        <v>0.2361020238</v>
      </c>
      <c r="L32" s="36">
        <f t="shared" si="1"/>
        <v>0.006325915839</v>
      </c>
    </row>
    <row r="33" ht="14.25" customHeight="1">
      <c r="A33" s="37" t="s">
        <v>43</v>
      </c>
      <c r="B33" s="38">
        <v>34308.34006</v>
      </c>
      <c r="C33" s="38">
        <v>43585.40794</v>
      </c>
      <c r="D33" s="38">
        <v>40009.42339</v>
      </c>
      <c r="E33" s="38">
        <v>38449.12976999999</v>
      </c>
      <c r="F33" s="38">
        <v>37484.89124</v>
      </c>
      <c r="G33" s="38">
        <v>32588.13327</v>
      </c>
      <c r="H33" s="38">
        <v>35286.88811</v>
      </c>
      <c r="I33" s="38">
        <v>37074.375</v>
      </c>
      <c r="J33" s="39">
        <v>37250.773166078834</v>
      </c>
      <c r="K33" s="36">
        <f t="shared" si="2"/>
        <v>0.08576436811</v>
      </c>
      <c r="L33" s="36">
        <f t="shared" si="1"/>
        <v>0.004757953872</v>
      </c>
    </row>
    <row r="34" ht="14.25" customHeight="1">
      <c r="A34" s="37" t="s">
        <v>44</v>
      </c>
      <c r="B34" s="38">
        <v>23.25496745</v>
      </c>
      <c r="C34" s="38">
        <v>32.69102015</v>
      </c>
      <c r="D34" s="38">
        <v>67.11520688</v>
      </c>
      <c r="E34" s="38">
        <v>131.5204697</v>
      </c>
      <c r="F34" s="38">
        <v>170.8483562</v>
      </c>
      <c r="G34" s="38">
        <v>178.441881</v>
      </c>
      <c r="H34" s="38">
        <v>190.2594503</v>
      </c>
      <c r="I34" s="38">
        <v>206.0200602</v>
      </c>
      <c r="J34" s="39">
        <v>203.25385864803548</v>
      </c>
      <c r="K34" s="36">
        <f t="shared" si="2"/>
        <v>7.740234063</v>
      </c>
      <c r="L34" s="36">
        <f t="shared" si="1"/>
        <v>-0.01342685537</v>
      </c>
    </row>
    <row r="35" ht="14.25" customHeight="1">
      <c r="A35" s="33" t="s">
        <v>45</v>
      </c>
      <c r="B35" s="34">
        <v>6506.776871</v>
      </c>
      <c r="C35" s="34">
        <v>6389.542968</v>
      </c>
      <c r="D35" s="34">
        <v>6850.261624</v>
      </c>
      <c r="E35" s="34">
        <v>7324.456172</v>
      </c>
      <c r="F35" s="34">
        <v>7377.614798</v>
      </c>
      <c r="G35" s="34">
        <v>6846.305056</v>
      </c>
      <c r="H35" s="34">
        <v>6757.88411</v>
      </c>
      <c r="I35" s="34">
        <v>6755.868808</v>
      </c>
      <c r="J35" s="35">
        <v>7311.757824437036</v>
      </c>
      <c r="K35" s="36">
        <f t="shared" si="2"/>
        <v>0.1237142397</v>
      </c>
      <c r="L35" s="36">
        <f t="shared" si="1"/>
        <v>0.08228238769</v>
      </c>
    </row>
    <row r="36" ht="14.25" customHeight="1">
      <c r="A36" s="33" t="s">
        <v>46</v>
      </c>
      <c r="B36" s="34">
        <v>4020.10837737</v>
      </c>
      <c r="C36" s="34">
        <v>3698.1595838800004</v>
      </c>
      <c r="D36" s="34">
        <v>3095.1858484</v>
      </c>
      <c r="E36" s="34">
        <v>3467.4661892500003</v>
      </c>
      <c r="F36" s="34">
        <v>4309.413205750001</v>
      </c>
      <c r="G36" s="34">
        <v>3841.99825548</v>
      </c>
      <c r="H36" s="34">
        <v>4415.177274909999</v>
      </c>
      <c r="I36" s="34">
        <v>4957.413167800001</v>
      </c>
      <c r="J36" s="35">
        <v>5078.265641887072</v>
      </c>
      <c r="K36" s="36">
        <f t="shared" si="2"/>
        <v>0.2632161039</v>
      </c>
      <c r="L36" s="36">
        <f t="shared" si="1"/>
        <v>0.0243781323</v>
      </c>
    </row>
    <row r="37" ht="14.25" customHeight="1">
      <c r="A37" s="37" t="s">
        <v>47</v>
      </c>
      <c r="B37" s="38">
        <v>3122.464871</v>
      </c>
      <c r="C37" s="38">
        <v>2847.800623</v>
      </c>
      <c r="D37" s="38">
        <v>2808.705536</v>
      </c>
      <c r="E37" s="38">
        <v>3222.829463</v>
      </c>
      <c r="F37" s="38">
        <v>4046.464894</v>
      </c>
      <c r="G37" s="38">
        <v>3607.231332</v>
      </c>
      <c r="H37" s="38">
        <v>4153.047113</v>
      </c>
      <c r="I37" s="38">
        <v>4674.180613</v>
      </c>
      <c r="J37" s="39">
        <v>4831.426475541782</v>
      </c>
      <c r="K37" s="36">
        <f t="shared" si="2"/>
        <v>0.5473117153</v>
      </c>
      <c r="L37" s="36">
        <f t="shared" si="1"/>
        <v>0.03364137494</v>
      </c>
    </row>
    <row r="38" ht="14.25" customHeight="1">
      <c r="A38" s="37" t="s">
        <v>48</v>
      </c>
      <c r="B38" s="38">
        <v>870.7545428</v>
      </c>
      <c r="C38" s="38">
        <v>824.1371904</v>
      </c>
      <c r="D38" s="38">
        <v>145.9166077</v>
      </c>
      <c r="E38" s="38">
        <v>158.6171367</v>
      </c>
      <c r="F38" s="38">
        <v>163.5417333</v>
      </c>
      <c r="G38" s="38">
        <v>152.5354091</v>
      </c>
      <c r="H38" s="38">
        <v>181.169515</v>
      </c>
      <c r="I38" s="38">
        <v>169.481943</v>
      </c>
      <c r="J38" s="39">
        <v>147.1967011322515</v>
      </c>
      <c r="K38" s="36">
        <f t="shared" si="2"/>
        <v>-0.8309550006</v>
      </c>
      <c r="L38" s="36">
        <f t="shared" si="1"/>
        <v>-0.131490361</v>
      </c>
    </row>
    <row r="39" ht="14.25" customHeight="1">
      <c r="A39" s="37" t="s">
        <v>49</v>
      </c>
      <c r="B39" s="38">
        <v>26.88896357</v>
      </c>
      <c r="C39" s="38">
        <v>26.22177048</v>
      </c>
      <c r="D39" s="38">
        <v>140.5637047</v>
      </c>
      <c r="E39" s="38">
        <v>86.01958955</v>
      </c>
      <c r="F39" s="38">
        <v>99.40657845</v>
      </c>
      <c r="G39" s="38">
        <v>82.23151438</v>
      </c>
      <c r="H39" s="38">
        <v>80.96064691</v>
      </c>
      <c r="I39" s="38">
        <v>113.7506118</v>
      </c>
      <c r="J39" s="39">
        <v>99.64246521303767</v>
      </c>
      <c r="K39" s="36">
        <f t="shared" si="2"/>
        <v>2.705701224</v>
      </c>
      <c r="L39" s="36">
        <f t="shared" si="1"/>
        <v>-0.1240269952</v>
      </c>
    </row>
    <row r="40" ht="14.25" customHeight="1">
      <c r="A40" s="33" t="s">
        <v>50</v>
      </c>
      <c r="B40" s="34">
        <v>49665.476797483774</v>
      </c>
      <c r="C40" s="34">
        <v>42597.8620303482</v>
      </c>
      <c r="D40" s="34">
        <v>50647.385808191066</v>
      </c>
      <c r="E40" s="34">
        <v>57534.9469117403</v>
      </c>
      <c r="F40" s="34">
        <v>57914.74466601887</v>
      </c>
      <c r="G40" s="34">
        <v>52348.256276527616</v>
      </c>
      <c r="H40" s="34">
        <v>55057.44771972188</v>
      </c>
      <c r="I40" s="34">
        <v>56400.37425027467</v>
      </c>
      <c r="J40" s="35">
        <v>56626.18693986381</v>
      </c>
      <c r="K40" s="36">
        <f t="shared" si="2"/>
        <v>0.140151884</v>
      </c>
      <c r="L40" s="36">
        <f t="shared" si="1"/>
        <v>0.004003744525</v>
      </c>
    </row>
    <row r="41" ht="14.25" customHeight="1">
      <c r="A41" s="37" t="s">
        <v>51</v>
      </c>
      <c r="B41" s="38">
        <v>9851.694248083792</v>
      </c>
      <c r="C41" s="38">
        <v>9136.35722194821</v>
      </c>
      <c r="D41" s="38">
        <v>11714.75604329106</v>
      </c>
      <c r="E41" s="38">
        <v>14183.167883840291</v>
      </c>
      <c r="F41" s="38">
        <v>14120.448818418872</v>
      </c>
      <c r="G41" s="38">
        <v>13205.56941372761</v>
      </c>
      <c r="H41" s="38">
        <v>13305.245012421881</v>
      </c>
      <c r="I41" s="38">
        <v>13225.26174017471</v>
      </c>
      <c r="J41" s="39">
        <v>13097.452526882587</v>
      </c>
      <c r="K41" s="36">
        <f t="shared" si="2"/>
        <v>0.3294619379</v>
      </c>
      <c r="L41" s="36">
        <f t="shared" si="1"/>
        <v>-0.009664021462</v>
      </c>
    </row>
    <row r="42" ht="14.25" customHeight="1">
      <c r="A42" s="37" t="s">
        <v>52</v>
      </c>
      <c r="B42" s="38">
        <v>4512.12434</v>
      </c>
      <c r="C42" s="38">
        <v>4665.57613</v>
      </c>
      <c r="D42" s="38">
        <v>4967.468143</v>
      </c>
      <c r="E42" s="38">
        <v>5928.707186</v>
      </c>
      <c r="F42" s="38">
        <v>6040.866613</v>
      </c>
      <c r="G42" s="38">
        <v>5452.739766</v>
      </c>
      <c r="H42" s="38">
        <v>5947.010251000001</v>
      </c>
      <c r="I42" s="38">
        <v>6030.609457</v>
      </c>
      <c r="J42" s="39">
        <v>6134.293432674053</v>
      </c>
      <c r="K42" s="36">
        <f t="shared" si="2"/>
        <v>0.3595133845</v>
      </c>
      <c r="L42" s="36">
        <f t="shared" si="1"/>
        <v>0.01719295146</v>
      </c>
    </row>
    <row r="43" ht="14.25" customHeight="1">
      <c r="A43" s="37" t="s">
        <v>53</v>
      </c>
      <c r="B43" s="38">
        <v>16199.075919999997</v>
      </c>
      <c r="C43" s="38">
        <v>15286.903349999997</v>
      </c>
      <c r="D43" s="38">
        <v>17203.07633</v>
      </c>
      <c r="E43" s="38">
        <v>19912.80175</v>
      </c>
      <c r="F43" s="38">
        <v>20195.43669</v>
      </c>
      <c r="G43" s="38">
        <v>17398.58074</v>
      </c>
      <c r="H43" s="38">
        <v>18383.12714</v>
      </c>
      <c r="I43" s="38">
        <v>18633.26573</v>
      </c>
      <c r="J43" s="39">
        <v>18630.600712885614</v>
      </c>
      <c r="K43" s="36">
        <f t="shared" si="2"/>
        <v>0.1501026852</v>
      </c>
      <c r="L43" s="36">
        <f t="shared" si="1"/>
        <v>-0.0001430246932</v>
      </c>
    </row>
    <row r="44" ht="14.25" customHeight="1">
      <c r="A44" s="37" t="s">
        <v>54</v>
      </c>
      <c r="B44" s="38">
        <v>1229.841355</v>
      </c>
      <c r="C44" s="38">
        <v>1194.128699</v>
      </c>
      <c r="D44" s="38">
        <v>1066.733074</v>
      </c>
      <c r="E44" s="38">
        <v>1042.322112</v>
      </c>
      <c r="F44" s="38">
        <v>1038.33818</v>
      </c>
      <c r="G44" s="38">
        <v>1011.724939</v>
      </c>
      <c r="H44" s="38">
        <v>976.022846</v>
      </c>
      <c r="I44" s="38">
        <v>872.4668442</v>
      </c>
      <c r="J44" s="39">
        <v>899.1848818807185</v>
      </c>
      <c r="K44" s="36">
        <f t="shared" si="2"/>
        <v>-0.2688610785</v>
      </c>
      <c r="L44" s="36">
        <f t="shared" si="1"/>
        <v>0.03062355648</v>
      </c>
    </row>
    <row r="45" ht="14.25" customHeight="1">
      <c r="A45" s="37" t="s">
        <v>55</v>
      </c>
      <c r="B45" s="38">
        <v>7754.492778</v>
      </c>
      <c r="C45" s="38">
        <v>6579.18264</v>
      </c>
      <c r="D45" s="38">
        <v>7401.751471</v>
      </c>
      <c r="E45" s="38">
        <v>8072.807392</v>
      </c>
      <c r="F45" s="38">
        <v>8023.739121</v>
      </c>
      <c r="G45" s="38">
        <v>7522.226658</v>
      </c>
      <c r="H45" s="38">
        <v>7702.042563</v>
      </c>
      <c r="I45" s="38">
        <v>7501.271366</v>
      </c>
      <c r="J45" s="39">
        <v>7599.872836208388</v>
      </c>
      <c r="K45" s="36">
        <f t="shared" si="2"/>
        <v>-0.0199394011</v>
      </c>
      <c r="L45" s="36">
        <f t="shared" si="1"/>
        <v>0.01314463448</v>
      </c>
    </row>
    <row r="46" ht="14.25" customHeight="1">
      <c r="A46" s="37" t="s">
        <v>56</v>
      </c>
      <c r="B46" s="38">
        <v>10118.248156399985</v>
      </c>
      <c r="C46" s="38">
        <v>5735.713989399995</v>
      </c>
      <c r="D46" s="38">
        <v>8293.600746900005</v>
      </c>
      <c r="E46" s="38">
        <v>8395.140587900005</v>
      </c>
      <c r="F46" s="38">
        <v>8495.9152436</v>
      </c>
      <c r="G46" s="38">
        <v>7757.414759800003</v>
      </c>
      <c r="H46" s="38">
        <v>8743.999907300002</v>
      </c>
      <c r="I46" s="38">
        <v>10137.499112899954</v>
      </c>
      <c r="J46" s="39">
        <v>10264.782549332447</v>
      </c>
      <c r="K46" s="36">
        <f t="shared" si="2"/>
        <v>0.01448219007</v>
      </c>
      <c r="L46" s="36">
        <f t="shared" si="1"/>
        <v>0.01255570383</v>
      </c>
    </row>
    <row r="47" ht="14.25" customHeight="1">
      <c r="A47" s="29" t="s">
        <v>57</v>
      </c>
      <c r="B47" s="30">
        <v>96879.92484844799</v>
      </c>
      <c r="C47" s="30">
        <v>94027.25739159499</v>
      </c>
      <c r="D47" s="30">
        <v>98403.4526191805</v>
      </c>
      <c r="E47" s="30">
        <v>89138.13850046882</v>
      </c>
      <c r="F47" s="30">
        <v>86063.6927973878</v>
      </c>
      <c r="G47" s="30">
        <v>76630.93911057075</v>
      </c>
      <c r="H47" s="30">
        <v>77139.48224529623</v>
      </c>
      <c r="I47" s="30">
        <v>75175.17891809253</v>
      </c>
      <c r="J47" s="31">
        <v>74759.09163120802</v>
      </c>
      <c r="K47" s="32">
        <f t="shared" si="2"/>
        <v>-0.2283324771</v>
      </c>
      <c r="L47" s="32">
        <f t="shared" si="1"/>
        <v>-0.005534902515</v>
      </c>
    </row>
    <row r="48" ht="14.25" customHeight="1">
      <c r="A48" s="33" t="s">
        <v>58</v>
      </c>
      <c r="B48" s="34">
        <v>1561.2191703553099</v>
      </c>
      <c r="C48" s="34">
        <v>1548.5585848962198</v>
      </c>
      <c r="D48" s="34">
        <v>1282.12578779218</v>
      </c>
      <c r="E48" s="34">
        <v>1496.7003054378101</v>
      </c>
      <c r="F48" s="34">
        <v>1564.141833978</v>
      </c>
      <c r="G48" s="34">
        <v>1326.28078754961</v>
      </c>
      <c r="H48" s="34">
        <v>1359.90416762461</v>
      </c>
      <c r="I48" s="34">
        <v>1526.6734049015201</v>
      </c>
      <c r="J48" s="35">
        <v>1552.8165497786572</v>
      </c>
      <c r="K48" s="36">
        <f t="shared" si="2"/>
        <v>-0.005382089034</v>
      </c>
      <c r="L48" s="36">
        <f t="shared" si="1"/>
        <v>0.01712425512</v>
      </c>
    </row>
    <row r="49" ht="14.25" customHeight="1">
      <c r="A49" s="33" t="s">
        <v>59</v>
      </c>
      <c r="B49" s="34">
        <v>95318.7056780927</v>
      </c>
      <c r="C49" s="34">
        <v>92478.69880669877</v>
      </c>
      <c r="D49" s="34">
        <v>97121.32683138833</v>
      </c>
      <c r="E49" s="34">
        <v>87641.43819503102</v>
      </c>
      <c r="F49" s="34">
        <v>84499.55096340981</v>
      </c>
      <c r="G49" s="34">
        <v>75304.65832302113</v>
      </c>
      <c r="H49" s="34">
        <v>75779.57807767161</v>
      </c>
      <c r="I49" s="34">
        <v>73648.505513191</v>
      </c>
      <c r="J49" s="35">
        <v>73206.27508142937</v>
      </c>
      <c r="K49" s="36">
        <f t="shared" si="2"/>
        <v>-0.2319841676</v>
      </c>
      <c r="L49" s="36">
        <f t="shared" si="1"/>
        <v>-0.006004608358</v>
      </c>
    </row>
    <row r="50" ht="14.25" customHeight="1">
      <c r="A50" s="37" t="s">
        <v>60</v>
      </c>
      <c r="B50" s="38">
        <v>7193.809642410891</v>
      </c>
      <c r="C50" s="38">
        <v>8063.460482548029</v>
      </c>
      <c r="D50" s="38">
        <v>8187.878616634732</v>
      </c>
      <c r="E50" s="38">
        <v>8080.634690900494</v>
      </c>
      <c r="F50" s="38">
        <v>8157.5283043591835</v>
      </c>
      <c r="G50" s="38">
        <v>7763.182182572023</v>
      </c>
      <c r="H50" s="38">
        <v>7836.298081816229</v>
      </c>
      <c r="I50" s="38">
        <v>8031.219613242637</v>
      </c>
      <c r="J50" s="39">
        <v>7947.61472721976</v>
      </c>
      <c r="K50" s="36">
        <f t="shared" si="2"/>
        <v>0.1047852421</v>
      </c>
      <c r="L50" s="36">
        <f t="shared" si="1"/>
        <v>-0.01040998628</v>
      </c>
    </row>
    <row r="51" ht="14.25" customHeight="1">
      <c r="A51" s="37" t="s">
        <v>61</v>
      </c>
      <c r="B51" s="38">
        <v>12888.292679927066</v>
      </c>
      <c r="C51" s="38">
        <v>12417.601888143545</v>
      </c>
      <c r="D51" s="38">
        <v>11030.39342459237</v>
      </c>
      <c r="E51" s="38">
        <v>10225.26741294028</v>
      </c>
      <c r="F51" s="38">
        <v>10055.891194638896</v>
      </c>
      <c r="G51" s="38">
        <v>9697.331596861135</v>
      </c>
      <c r="H51" s="38">
        <v>9712.873922984694</v>
      </c>
      <c r="I51" s="38">
        <v>9629.101503877731</v>
      </c>
      <c r="J51" s="39">
        <v>9587.989386120622</v>
      </c>
      <c r="K51" s="36">
        <f t="shared" si="2"/>
        <v>-0.2560698593</v>
      </c>
      <c r="L51" s="36">
        <f t="shared" si="1"/>
        <v>-0.004269569465</v>
      </c>
    </row>
    <row r="52" ht="14.25" customHeight="1">
      <c r="A52" s="37" t="s">
        <v>62</v>
      </c>
      <c r="B52" s="38">
        <v>69971.30941</v>
      </c>
      <c r="C52" s="38">
        <v>67253.30376999998</v>
      </c>
      <c r="D52" s="38">
        <v>71351.53669</v>
      </c>
      <c r="E52" s="38">
        <v>63354.519060000006</v>
      </c>
      <c r="F52" s="38">
        <v>60518.616850000006</v>
      </c>
      <c r="G52" s="38">
        <v>51515.14953999999</v>
      </c>
      <c r="H52" s="38">
        <v>51314.87902000001</v>
      </c>
      <c r="I52" s="38">
        <v>49133.998560000015</v>
      </c>
      <c r="J52" s="39">
        <v>48468.80364118969</v>
      </c>
      <c r="K52" s="36">
        <f t="shared" si="2"/>
        <v>-0.3073046074</v>
      </c>
      <c r="L52" s="36">
        <f t="shared" si="1"/>
        <v>-0.01353838357</v>
      </c>
    </row>
    <row r="53" ht="14.25" customHeight="1">
      <c r="A53" s="37" t="s">
        <v>63</v>
      </c>
      <c r="B53" s="38">
        <v>5265.29394575474</v>
      </c>
      <c r="C53" s="38">
        <v>4744.332666007213</v>
      </c>
      <c r="D53" s="38">
        <v>6551.518100161219</v>
      </c>
      <c r="E53" s="38">
        <v>5981.017031190248</v>
      </c>
      <c r="F53" s="38">
        <v>5767.514614411734</v>
      </c>
      <c r="G53" s="38">
        <v>6328.995003587982</v>
      </c>
      <c r="H53" s="38">
        <v>6915.527052870694</v>
      </c>
      <c r="I53" s="38">
        <v>6854.18583607061</v>
      </c>
      <c r="J53" s="39">
        <v>7201.867326899285</v>
      </c>
      <c r="K53" s="36">
        <f t="shared" si="2"/>
        <v>0.367799671</v>
      </c>
      <c r="L53" s="36">
        <f t="shared" si="1"/>
        <v>0.05072542518</v>
      </c>
    </row>
    <row r="54" ht="14.25" customHeight="1">
      <c r="A54" s="29" t="s">
        <v>64</v>
      </c>
      <c r="B54" s="30">
        <v>0.0854</v>
      </c>
      <c r="C54" s="30">
        <v>0.0854</v>
      </c>
      <c r="D54" s="30">
        <v>0.2172396</v>
      </c>
      <c r="E54" s="30">
        <v>0.2765948</v>
      </c>
      <c r="F54" s="30">
        <v>0.27566463</v>
      </c>
      <c r="G54" s="30">
        <v>0.489175755</v>
      </c>
      <c r="H54" s="30">
        <v>0.6467347</v>
      </c>
      <c r="I54" s="30">
        <v>0.6441681</v>
      </c>
      <c r="J54" s="31">
        <v>0.7382918337102462</v>
      </c>
      <c r="K54" s="32">
        <v>0.0</v>
      </c>
      <c r="L54" s="32">
        <v>0.0</v>
      </c>
    </row>
    <row r="55" ht="14.25" customHeight="1">
      <c r="A55" s="25" t="s">
        <v>65</v>
      </c>
      <c r="B55" s="26">
        <v>55395.54264179152</v>
      </c>
      <c r="C55" s="26">
        <v>49875.66269839421</v>
      </c>
      <c r="D55" s="26">
        <v>52828.02911487105</v>
      </c>
      <c r="E55" s="26">
        <v>53503.261659736214</v>
      </c>
      <c r="F55" s="26">
        <v>52317.93473914444</v>
      </c>
      <c r="G55" s="26">
        <v>49680.97554203504</v>
      </c>
      <c r="H55" s="26">
        <v>51498.933278734396</v>
      </c>
      <c r="I55" s="26">
        <v>51314.53433167465</v>
      </c>
      <c r="J55" s="27">
        <v>51047.13517242115</v>
      </c>
      <c r="K55" s="28">
        <f t="shared" ref="K55:K85" si="3">+J55/B55-1</f>
        <v>-0.07849742528</v>
      </c>
      <c r="L55" s="28">
        <f t="shared" ref="L55:L62" si="4">+J55/I55-1</f>
        <v>-0.005210982867</v>
      </c>
    </row>
    <row r="56" ht="14.25" customHeight="1">
      <c r="A56" s="29" t="s">
        <v>66</v>
      </c>
      <c r="B56" s="30">
        <v>10274.98822800209</v>
      </c>
      <c r="C56" s="30">
        <v>7825.819310887832</v>
      </c>
      <c r="D56" s="30">
        <v>8003.696840864427</v>
      </c>
      <c r="E56" s="30">
        <v>8708.524930722831</v>
      </c>
      <c r="F56" s="30">
        <v>8851.809293248509</v>
      </c>
      <c r="G56" s="30">
        <v>8215.985983340106</v>
      </c>
      <c r="H56" s="30">
        <v>9000.962661540603</v>
      </c>
      <c r="I56" s="30">
        <v>8404.431704134528</v>
      </c>
      <c r="J56" s="31">
        <v>8232.041796037613</v>
      </c>
      <c r="K56" s="32">
        <f t="shared" si="3"/>
        <v>-0.1988271311</v>
      </c>
      <c r="L56" s="32">
        <f t="shared" si="4"/>
        <v>-0.02051178642</v>
      </c>
    </row>
    <row r="57" ht="14.25" customHeight="1">
      <c r="A57" s="33" t="s">
        <v>67</v>
      </c>
      <c r="B57" s="34">
        <v>7613.98633477483</v>
      </c>
      <c r="C57" s="34">
        <v>6005.4359604211695</v>
      </c>
      <c r="D57" s="34">
        <v>6184.77212969591</v>
      </c>
      <c r="E57" s="34">
        <v>6989.6424142000005</v>
      </c>
      <c r="F57" s="34">
        <v>7195.0561847</v>
      </c>
      <c r="G57" s="34">
        <v>6712.5286995999995</v>
      </c>
      <c r="H57" s="34">
        <v>7378.741003311519</v>
      </c>
      <c r="I57" s="34">
        <v>6751.512002969001</v>
      </c>
      <c r="J57" s="35">
        <v>6747.25221569626</v>
      </c>
      <c r="K57" s="36">
        <f t="shared" si="3"/>
        <v>-0.1138344726</v>
      </c>
      <c r="L57" s="36">
        <f t="shared" si="4"/>
        <v>-0.0006309382655</v>
      </c>
    </row>
    <row r="58" ht="14.25" customHeight="1">
      <c r="A58" s="33" t="s">
        <v>68</v>
      </c>
      <c r="B58" s="34">
        <v>1750.09499411153</v>
      </c>
      <c r="C58" s="34">
        <v>1414.1498987597301</v>
      </c>
      <c r="D58" s="34">
        <v>1411.73856127717</v>
      </c>
      <c r="E58" s="34">
        <v>1388.13056278</v>
      </c>
      <c r="F58" s="34">
        <v>1339.2586787</v>
      </c>
      <c r="G58" s="34">
        <v>1193.0899949</v>
      </c>
      <c r="H58" s="34">
        <v>1312.2005707</v>
      </c>
      <c r="I58" s="34">
        <v>1341.7189156</v>
      </c>
      <c r="J58" s="35">
        <v>1192.7270293919244</v>
      </c>
      <c r="K58" s="36">
        <f t="shared" si="3"/>
        <v>-0.3184786921</v>
      </c>
      <c r="L58" s="36">
        <f t="shared" si="4"/>
        <v>-0.1110455286</v>
      </c>
    </row>
    <row r="59" ht="14.25" customHeight="1">
      <c r="A59" s="33" t="s">
        <v>69</v>
      </c>
      <c r="B59" s="34">
        <v>910.9068991157309</v>
      </c>
      <c r="C59" s="34">
        <v>406.23345170693307</v>
      </c>
      <c r="D59" s="34">
        <v>407.1861498913472</v>
      </c>
      <c r="E59" s="34">
        <v>330.75195374283044</v>
      </c>
      <c r="F59" s="34">
        <v>317.49442984850714</v>
      </c>
      <c r="G59" s="34">
        <v>310.3672888401069</v>
      </c>
      <c r="H59" s="34">
        <v>310.0210875290828</v>
      </c>
      <c r="I59" s="34">
        <v>311.2007855655275</v>
      </c>
      <c r="J59" s="35">
        <v>292.062550949428</v>
      </c>
      <c r="K59" s="36">
        <f t="shared" si="3"/>
        <v>-0.6793716776</v>
      </c>
      <c r="L59" s="36">
        <f t="shared" si="4"/>
        <v>-0.06149802797</v>
      </c>
    </row>
    <row r="60" ht="14.25" customHeight="1">
      <c r="A60" s="29" t="s">
        <v>70</v>
      </c>
      <c r="B60" s="30">
        <v>9971.509226</v>
      </c>
      <c r="C60" s="30">
        <v>5718.4765975</v>
      </c>
      <c r="D60" s="30">
        <v>6718.279454199999</v>
      </c>
      <c r="E60" s="30">
        <v>6399.410094100001</v>
      </c>
      <c r="F60" s="30">
        <v>6218.2215187</v>
      </c>
      <c r="G60" s="30">
        <v>5939.0656655</v>
      </c>
      <c r="H60" s="30">
        <v>5733.4181504</v>
      </c>
      <c r="I60" s="30">
        <v>5783.3388996</v>
      </c>
      <c r="J60" s="31">
        <v>5478.387732581047</v>
      </c>
      <c r="K60" s="32">
        <f t="shared" si="3"/>
        <v>-0.450595932</v>
      </c>
      <c r="L60" s="32">
        <f t="shared" si="4"/>
        <v>-0.05272925767</v>
      </c>
    </row>
    <row r="61" ht="14.25" customHeight="1">
      <c r="A61" s="33" t="s">
        <v>71</v>
      </c>
      <c r="B61" s="34">
        <v>2704.6036429999995</v>
      </c>
      <c r="C61" s="34">
        <v>2465.050247</v>
      </c>
      <c r="D61" s="34">
        <v>2916.345681</v>
      </c>
      <c r="E61" s="34">
        <v>2419.291149</v>
      </c>
      <c r="F61" s="34">
        <v>2500.802789</v>
      </c>
      <c r="G61" s="34">
        <v>2293.98639</v>
      </c>
      <c r="H61" s="34">
        <v>2537.735711</v>
      </c>
      <c r="I61" s="34">
        <v>2590.03565</v>
      </c>
      <c r="J61" s="35">
        <v>2522.8232780380627</v>
      </c>
      <c r="K61" s="36">
        <f t="shared" si="3"/>
        <v>-0.06721146199</v>
      </c>
      <c r="L61" s="36">
        <f t="shared" si="4"/>
        <v>-0.02595036557</v>
      </c>
    </row>
    <row r="62" ht="14.25" customHeight="1">
      <c r="A62" s="33" t="s">
        <v>72</v>
      </c>
      <c r="B62" s="34">
        <v>1069.934701</v>
      </c>
      <c r="C62" s="34">
        <v>425.9823465</v>
      </c>
      <c r="D62" s="34">
        <v>200.2669912</v>
      </c>
      <c r="E62" s="34">
        <v>241.5270081</v>
      </c>
      <c r="F62" s="34">
        <v>225.0702677</v>
      </c>
      <c r="G62" s="34">
        <v>167.8913635</v>
      </c>
      <c r="H62" s="34">
        <v>191.8073604</v>
      </c>
      <c r="I62" s="34">
        <v>128.0773196</v>
      </c>
      <c r="J62" s="35">
        <v>115.61758220441635</v>
      </c>
      <c r="K62" s="36">
        <f t="shared" si="3"/>
        <v>-0.8919395902</v>
      </c>
      <c r="L62" s="36">
        <f t="shared" si="4"/>
        <v>-0.09728293373</v>
      </c>
    </row>
    <row r="63" ht="14.25" customHeight="1">
      <c r="A63" s="33" t="s">
        <v>73</v>
      </c>
      <c r="B63" s="34">
        <v>2264.16</v>
      </c>
      <c r="C63" s="34">
        <v>0.0</v>
      </c>
      <c r="D63" s="34">
        <v>0.0</v>
      </c>
      <c r="E63" s="34">
        <v>0.0</v>
      </c>
      <c r="F63" s="34">
        <v>0.0</v>
      </c>
      <c r="G63" s="34">
        <v>0.0</v>
      </c>
      <c r="H63" s="34">
        <v>0.0</v>
      </c>
      <c r="I63" s="34">
        <v>0.0</v>
      </c>
      <c r="J63" s="35">
        <v>0.0</v>
      </c>
      <c r="K63" s="36">
        <f t="shared" si="3"/>
        <v>-1</v>
      </c>
      <c r="L63" s="36">
        <v>0.0</v>
      </c>
    </row>
    <row r="64" ht="14.25" customHeight="1">
      <c r="A64" s="33" t="s">
        <v>74</v>
      </c>
      <c r="B64" s="34">
        <v>3932.810882</v>
      </c>
      <c r="C64" s="34">
        <v>2827.444004</v>
      </c>
      <c r="D64" s="34">
        <v>3601.666782</v>
      </c>
      <c r="E64" s="34">
        <v>3738.591937</v>
      </c>
      <c r="F64" s="34">
        <v>3492.348462</v>
      </c>
      <c r="G64" s="34">
        <v>3477.187912</v>
      </c>
      <c r="H64" s="34">
        <v>3003.875079</v>
      </c>
      <c r="I64" s="34">
        <v>3065.22593</v>
      </c>
      <c r="J64" s="35">
        <v>2839.946872338568</v>
      </c>
      <c r="K64" s="36">
        <f t="shared" si="3"/>
        <v>-0.2778836925</v>
      </c>
      <c r="L64" s="36">
        <f t="shared" ref="L64:L85" si="5">+J64/I64-1</f>
        <v>-0.07349509067</v>
      </c>
    </row>
    <row r="65" ht="14.25" customHeight="1">
      <c r="A65" s="29" t="s">
        <v>75</v>
      </c>
      <c r="B65" s="30">
        <v>19880.720918999996</v>
      </c>
      <c r="C65" s="30">
        <v>15855.3127991</v>
      </c>
      <c r="D65" s="30">
        <v>14530.095829499998</v>
      </c>
      <c r="E65" s="30">
        <v>14896.6402877</v>
      </c>
      <c r="F65" s="30">
        <v>14105.4755331</v>
      </c>
      <c r="G65" s="30">
        <v>13209.387675299999</v>
      </c>
      <c r="H65" s="30">
        <v>14135.1910085</v>
      </c>
      <c r="I65" s="30">
        <v>13634.029020400001</v>
      </c>
      <c r="J65" s="31">
        <v>13487.080800840815</v>
      </c>
      <c r="K65" s="32">
        <f t="shared" si="3"/>
        <v>-0.3216000136</v>
      </c>
      <c r="L65" s="32">
        <f t="shared" si="5"/>
        <v>-0.01077804803</v>
      </c>
    </row>
    <row r="66" ht="14.25" customHeight="1">
      <c r="A66" s="33" t="s">
        <v>76</v>
      </c>
      <c r="B66" s="34">
        <v>10312.57477</v>
      </c>
      <c r="C66" s="34">
        <v>8982.272428</v>
      </c>
      <c r="D66" s="34">
        <v>8669.101057</v>
      </c>
      <c r="E66" s="34">
        <v>9300.61859</v>
      </c>
      <c r="F66" s="34">
        <v>8552.501316</v>
      </c>
      <c r="G66" s="34">
        <v>7268.544604</v>
      </c>
      <c r="H66" s="34">
        <v>8217.215908</v>
      </c>
      <c r="I66" s="34">
        <v>7811.338015</v>
      </c>
      <c r="J66" s="35">
        <v>7778.303415116779</v>
      </c>
      <c r="K66" s="36">
        <f t="shared" si="3"/>
        <v>-0.2457457436</v>
      </c>
      <c r="L66" s="36">
        <f t="shared" si="5"/>
        <v>-0.00422905779</v>
      </c>
    </row>
    <row r="67" ht="14.25" customHeight="1">
      <c r="A67" s="33" t="s">
        <v>77</v>
      </c>
      <c r="B67" s="34">
        <v>8297.408442</v>
      </c>
      <c r="C67" s="34">
        <v>6681.248546</v>
      </c>
      <c r="D67" s="34">
        <v>5621.022731</v>
      </c>
      <c r="E67" s="34">
        <v>5447.92051</v>
      </c>
      <c r="F67" s="34">
        <v>5249.156357</v>
      </c>
      <c r="G67" s="34">
        <v>5835.870878</v>
      </c>
      <c r="H67" s="34">
        <v>5774.351424</v>
      </c>
      <c r="I67" s="34">
        <v>5655.341419</v>
      </c>
      <c r="J67" s="35">
        <v>5569.661869062228</v>
      </c>
      <c r="K67" s="36">
        <f t="shared" si="3"/>
        <v>-0.328746812</v>
      </c>
      <c r="L67" s="36">
        <f t="shared" si="5"/>
        <v>-0.01515019936</v>
      </c>
    </row>
    <row r="68" ht="14.25" customHeight="1">
      <c r="A68" s="33" t="s">
        <v>78</v>
      </c>
      <c r="B68" s="34">
        <v>1270.737707</v>
      </c>
      <c r="C68" s="34">
        <v>191.7918251</v>
      </c>
      <c r="D68" s="34">
        <v>239.9720415</v>
      </c>
      <c r="E68" s="34">
        <v>148.1011877</v>
      </c>
      <c r="F68" s="34">
        <v>303.8178601</v>
      </c>
      <c r="G68" s="34">
        <v>104.9721933</v>
      </c>
      <c r="H68" s="34">
        <v>143.6236765</v>
      </c>
      <c r="I68" s="34">
        <v>167.3495864</v>
      </c>
      <c r="J68" s="35">
        <v>139.11551666180728</v>
      </c>
      <c r="K68" s="36">
        <f t="shared" si="3"/>
        <v>-0.8905238147</v>
      </c>
      <c r="L68" s="36">
        <f t="shared" si="5"/>
        <v>-0.1687131133</v>
      </c>
    </row>
    <row r="69" ht="14.25" customHeight="1">
      <c r="A69" s="29" t="s">
        <v>79</v>
      </c>
      <c r="B69" s="30">
        <v>4823.357078376229</v>
      </c>
      <c r="C69" s="30">
        <v>7299.428734946048</v>
      </c>
      <c r="D69" s="30">
        <v>10433.38984788647</v>
      </c>
      <c r="E69" s="30">
        <v>11531.34213255519</v>
      </c>
      <c r="F69" s="30">
        <v>11474.986329887422</v>
      </c>
      <c r="G69" s="30">
        <v>11265.993670445836</v>
      </c>
      <c r="H69" s="30">
        <v>10768.448918144162</v>
      </c>
      <c r="I69" s="30">
        <v>10633.309728359776</v>
      </c>
      <c r="J69" s="31">
        <v>11104.355290716327</v>
      </c>
      <c r="K69" s="32">
        <f t="shared" si="3"/>
        <v>1.302204691</v>
      </c>
      <c r="L69" s="32">
        <f t="shared" si="5"/>
        <v>0.04429905405</v>
      </c>
    </row>
    <row r="70" ht="14.25" customHeight="1">
      <c r="A70" s="29" t="s">
        <v>80</v>
      </c>
      <c r="B70" s="30">
        <v>9937.801169405757</v>
      </c>
      <c r="C70" s="30">
        <v>12767.000141718809</v>
      </c>
      <c r="D70" s="30">
        <v>12633.909351029515</v>
      </c>
      <c r="E70" s="30">
        <v>11322.05247183903</v>
      </c>
      <c r="F70" s="30">
        <v>11051.577857098106</v>
      </c>
      <c r="G70" s="30">
        <v>10391.950593176016</v>
      </c>
      <c r="H70" s="30">
        <v>11197.867930598675</v>
      </c>
      <c r="I70" s="30">
        <v>12213.346242500898</v>
      </c>
      <c r="J70" s="31">
        <v>12076.480652698428</v>
      </c>
      <c r="K70" s="32">
        <f t="shared" si="3"/>
        <v>0.2152065076</v>
      </c>
      <c r="L70" s="32">
        <f t="shared" si="5"/>
        <v>-0.01120623186</v>
      </c>
    </row>
    <row r="71" ht="14.25" customHeight="1">
      <c r="A71" s="29" t="s">
        <v>81</v>
      </c>
      <c r="B71" s="30">
        <v>507.16602100745234</v>
      </c>
      <c r="C71" s="30">
        <v>409.62511424152484</v>
      </c>
      <c r="D71" s="30">
        <v>508.65779139064546</v>
      </c>
      <c r="E71" s="30">
        <v>645.2917428191768</v>
      </c>
      <c r="F71" s="30">
        <v>615.8642071103991</v>
      </c>
      <c r="G71" s="30">
        <v>658.5919542730883</v>
      </c>
      <c r="H71" s="30">
        <v>663.0446095509442</v>
      </c>
      <c r="I71" s="30">
        <v>646.0787366794517</v>
      </c>
      <c r="J71" s="31">
        <v>668.7888995469226</v>
      </c>
      <c r="K71" s="32">
        <f t="shared" si="3"/>
        <v>0.3186784442</v>
      </c>
      <c r="L71" s="32">
        <f t="shared" si="5"/>
        <v>0.03515076658</v>
      </c>
    </row>
    <row r="72" ht="14.25" customHeight="1">
      <c r="A72" s="25" t="s">
        <v>82</v>
      </c>
      <c r="B72" s="26">
        <v>56242.095375000004</v>
      </c>
      <c r="C72" s="26">
        <v>50795.43722148999</v>
      </c>
      <c r="D72" s="26">
        <v>53063.21727955</v>
      </c>
      <c r="E72" s="26">
        <v>54157.39860612</v>
      </c>
      <c r="F72" s="26">
        <v>54298.676770369995</v>
      </c>
      <c r="G72" s="26">
        <v>56015.911837479995</v>
      </c>
      <c r="H72" s="26">
        <v>55061.39994281999</v>
      </c>
      <c r="I72" s="26">
        <v>55947.306272910006</v>
      </c>
      <c r="J72" s="27">
        <v>55087.57896936473</v>
      </c>
      <c r="K72" s="28">
        <f t="shared" si="3"/>
        <v>-0.02052762078</v>
      </c>
      <c r="L72" s="28">
        <f t="shared" si="5"/>
        <v>-0.01536673275</v>
      </c>
    </row>
    <row r="73" ht="14.25" customHeight="1">
      <c r="A73" s="29" t="s">
        <v>83</v>
      </c>
      <c r="B73" s="30">
        <v>34519.24526</v>
      </c>
      <c r="C73" s="30">
        <v>28311.70566</v>
      </c>
      <c r="D73" s="30">
        <v>26879.01119</v>
      </c>
      <c r="E73" s="30">
        <v>27407.98991</v>
      </c>
      <c r="F73" s="30">
        <v>27352.14249</v>
      </c>
      <c r="G73" s="30">
        <v>27294.33587</v>
      </c>
      <c r="H73" s="30">
        <v>27382.5856</v>
      </c>
      <c r="I73" s="30">
        <v>27086.39598</v>
      </c>
      <c r="J73" s="31">
        <v>26750.046153675175</v>
      </c>
      <c r="K73" s="32">
        <f t="shared" si="3"/>
        <v>-0.2250686261</v>
      </c>
      <c r="L73" s="32">
        <f t="shared" si="5"/>
        <v>-0.01241766629</v>
      </c>
    </row>
    <row r="74" ht="14.25" customHeight="1">
      <c r="A74" s="29" t="s">
        <v>84</v>
      </c>
      <c r="B74" s="30">
        <v>8653.219105</v>
      </c>
      <c r="C74" s="30">
        <v>7623.974799</v>
      </c>
      <c r="D74" s="30">
        <v>7686.552194</v>
      </c>
      <c r="E74" s="30">
        <v>7867.940407</v>
      </c>
      <c r="F74" s="30">
        <v>7864.364961</v>
      </c>
      <c r="G74" s="30">
        <v>7845.626382</v>
      </c>
      <c r="H74" s="30">
        <v>7882.705368</v>
      </c>
      <c r="I74" s="30">
        <v>7815.045903</v>
      </c>
      <c r="J74" s="31">
        <v>7737.292937871653</v>
      </c>
      <c r="K74" s="32">
        <f t="shared" si="3"/>
        <v>-0.1058480267</v>
      </c>
      <c r="L74" s="32">
        <f t="shared" si="5"/>
        <v>-0.009949137355</v>
      </c>
    </row>
    <row r="75" ht="14.25" customHeight="1">
      <c r="A75" s="29" t="s">
        <v>85</v>
      </c>
      <c r="B75" s="30">
        <v>11603.390485</v>
      </c>
      <c r="C75" s="30">
        <v>13035.822752999999</v>
      </c>
      <c r="D75" s="30">
        <v>15871.792190000002</v>
      </c>
      <c r="E75" s="30">
        <v>16231.667513</v>
      </c>
      <c r="F75" s="30">
        <v>16350.939648000001</v>
      </c>
      <c r="G75" s="30">
        <v>17782.5064</v>
      </c>
      <c r="H75" s="30">
        <v>16641.732684</v>
      </c>
      <c r="I75" s="30">
        <v>18138.921368</v>
      </c>
      <c r="J75" s="31">
        <v>17680.232141081706</v>
      </c>
      <c r="K75" s="32">
        <f t="shared" si="3"/>
        <v>0.5237125876</v>
      </c>
      <c r="L75" s="32">
        <f t="shared" si="5"/>
        <v>-0.02528756907</v>
      </c>
    </row>
    <row r="76" ht="14.25" customHeight="1">
      <c r="A76" s="33" t="s">
        <v>86</v>
      </c>
      <c r="B76" s="34">
        <v>8867.74244</v>
      </c>
      <c r="C76" s="34">
        <v>10152.13243</v>
      </c>
      <c r="D76" s="34">
        <v>12522.61366</v>
      </c>
      <c r="E76" s="34">
        <v>12745.39036</v>
      </c>
      <c r="F76" s="34">
        <v>12842.29512</v>
      </c>
      <c r="G76" s="34">
        <v>14061.59576</v>
      </c>
      <c r="H76" s="34">
        <v>13120.85546</v>
      </c>
      <c r="I76" s="34">
        <v>14548.50996</v>
      </c>
      <c r="J76" s="35">
        <v>14214.12564291292</v>
      </c>
      <c r="K76" s="36">
        <f t="shared" si="3"/>
        <v>0.6029024004</v>
      </c>
      <c r="L76" s="36">
        <f t="shared" si="5"/>
        <v>-0.02298409377</v>
      </c>
    </row>
    <row r="77" ht="14.25" customHeight="1">
      <c r="A77" s="33" t="s">
        <v>87</v>
      </c>
      <c r="B77" s="34">
        <v>2735.648045</v>
      </c>
      <c r="C77" s="34">
        <v>2883.690323</v>
      </c>
      <c r="D77" s="34">
        <v>3349.17853</v>
      </c>
      <c r="E77" s="34">
        <v>3486.277153</v>
      </c>
      <c r="F77" s="34">
        <v>3508.644528</v>
      </c>
      <c r="G77" s="34">
        <v>3720.9106399999996</v>
      </c>
      <c r="H77" s="34">
        <v>3520.877224</v>
      </c>
      <c r="I77" s="34">
        <v>3590.411408</v>
      </c>
      <c r="J77" s="35">
        <v>3466.106498168785</v>
      </c>
      <c r="K77" s="36">
        <f t="shared" si="3"/>
        <v>0.2670147772</v>
      </c>
      <c r="L77" s="36">
        <f t="shared" si="5"/>
        <v>-0.03462135552</v>
      </c>
    </row>
    <row r="78" ht="14.25" customHeight="1">
      <c r="A78" s="29" t="s">
        <v>88</v>
      </c>
      <c r="B78" s="30">
        <v>45.37736</v>
      </c>
      <c r="C78" s="30">
        <v>36.41424449</v>
      </c>
      <c r="D78" s="30">
        <v>59.91957255</v>
      </c>
      <c r="E78" s="30">
        <v>52.78584312</v>
      </c>
      <c r="F78" s="30">
        <v>53.03473837</v>
      </c>
      <c r="G78" s="30">
        <v>56.72158548</v>
      </c>
      <c r="H78" s="30">
        <v>37.06135782</v>
      </c>
      <c r="I78" s="30">
        <v>50.40142191</v>
      </c>
      <c r="J78" s="31">
        <v>41.54543399837984</v>
      </c>
      <c r="K78" s="32">
        <f t="shared" si="3"/>
        <v>-0.0844457677</v>
      </c>
      <c r="L78" s="32">
        <f t="shared" si="5"/>
        <v>-0.1757090887</v>
      </c>
    </row>
    <row r="79" ht="14.25" customHeight="1">
      <c r="A79" s="29" t="s">
        <v>89</v>
      </c>
      <c r="B79" s="30">
        <v>1420.863165</v>
      </c>
      <c r="C79" s="30">
        <v>1787.519765</v>
      </c>
      <c r="D79" s="30">
        <v>2565.942133</v>
      </c>
      <c r="E79" s="30">
        <v>2597.014933</v>
      </c>
      <c r="F79" s="30">
        <v>2678.194933</v>
      </c>
      <c r="G79" s="30">
        <v>3036.7216</v>
      </c>
      <c r="H79" s="30">
        <v>3117.314933</v>
      </c>
      <c r="I79" s="30">
        <v>2856.5416</v>
      </c>
      <c r="J79" s="31">
        <v>2878.4623027378334</v>
      </c>
      <c r="K79" s="32">
        <f t="shared" si="3"/>
        <v>1.025854687</v>
      </c>
      <c r="L79" s="32">
        <f t="shared" si="5"/>
        <v>0.007673860846</v>
      </c>
    </row>
    <row r="80" ht="14.25" customHeight="1">
      <c r="A80" s="25" t="s">
        <v>90</v>
      </c>
      <c r="B80" s="26">
        <v>24240.6338419</v>
      </c>
      <c r="C80" s="26">
        <v>22348.896680100002</v>
      </c>
      <c r="D80" s="26">
        <v>22888.931892099998</v>
      </c>
      <c r="E80" s="26">
        <v>23449.8833237</v>
      </c>
      <c r="F80" s="26">
        <v>23521.1524572</v>
      </c>
      <c r="G80" s="26">
        <v>22967.9400523</v>
      </c>
      <c r="H80" s="26">
        <v>23102.5882534</v>
      </c>
      <c r="I80" s="26">
        <v>23356.845624800004</v>
      </c>
      <c r="J80" s="27">
        <v>23218.047901491667</v>
      </c>
      <c r="K80" s="28">
        <f t="shared" si="3"/>
        <v>-0.04218478556</v>
      </c>
      <c r="L80" s="28">
        <f t="shared" si="5"/>
        <v>-0.005942485794</v>
      </c>
    </row>
    <row r="81" ht="14.25" customHeight="1">
      <c r="A81" s="29" t="s">
        <v>91</v>
      </c>
      <c r="B81" s="30">
        <v>20360.52015</v>
      </c>
      <c r="C81" s="30">
        <v>18439.97894</v>
      </c>
      <c r="D81" s="30">
        <v>19021.58146</v>
      </c>
      <c r="E81" s="30">
        <v>19491.17526</v>
      </c>
      <c r="F81" s="30">
        <v>19612.10336</v>
      </c>
      <c r="G81" s="30">
        <v>19105.10068</v>
      </c>
      <c r="H81" s="30">
        <v>19181.03429</v>
      </c>
      <c r="I81" s="30">
        <v>19476.74649</v>
      </c>
      <c r="J81" s="31">
        <v>19326.868836093563</v>
      </c>
      <c r="K81" s="32">
        <f t="shared" si="3"/>
        <v>-0.05076743159</v>
      </c>
      <c r="L81" s="32">
        <f t="shared" si="5"/>
        <v>-0.007695209977</v>
      </c>
    </row>
    <row r="82" ht="14.25" customHeight="1">
      <c r="A82" s="29" t="s">
        <v>92</v>
      </c>
      <c r="B82" s="30">
        <v>243.1895678</v>
      </c>
      <c r="C82" s="30">
        <v>271.0743612</v>
      </c>
      <c r="D82" s="30">
        <v>325.1207548</v>
      </c>
      <c r="E82" s="30">
        <v>376.0450915</v>
      </c>
      <c r="F82" s="30">
        <v>380.8262235</v>
      </c>
      <c r="G82" s="30">
        <v>385.8221916</v>
      </c>
      <c r="H82" s="30">
        <v>475.9287085</v>
      </c>
      <c r="I82" s="30">
        <v>474.9035152</v>
      </c>
      <c r="J82" s="31">
        <v>510.25183744211574</v>
      </c>
      <c r="K82" s="32">
        <f t="shared" si="3"/>
        <v>1.098164991</v>
      </c>
      <c r="L82" s="32">
        <f t="shared" si="5"/>
        <v>0.07443263971</v>
      </c>
    </row>
    <row r="83" ht="14.25" customHeight="1">
      <c r="A83" s="29" t="s">
        <v>93</v>
      </c>
      <c r="B83" s="30">
        <v>2215.130348</v>
      </c>
      <c r="C83" s="30">
        <v>2334.416571</v>
      </c>
      <c r="D83" s="30">
        <v>2456.4250270000002</v>
      </c>
      <c r="E83" s="30">
        <v>2576.003281</v>
      </c>
      <c r="F83" s="30">
        <v>2540.734122</v>
      </c>
      <c r="G83" s="30">
        <v>2523.768883</v>
      </c>
      <c r="H83" s="30">
        <v>2521.404194</v>
      </c>
      <c r="I83" s="30">
        <v>2486.478362</v>
      </c>
      <c r="J83" s="31">
        <v>2538.869301362469</v>
      </c>
      <c r="K83" s="32">
        <f t="shared" si="3"/>
        <v>0.1461489405</v>
      </c>
      <c r="L83" s="32">
        <f t="shared" si="5"/>
        <v>0.02107033794</v>
      </c>
    </row>
    <row r="84" ht="14.25" customHeight="1">
      <c r="A84" s="29" t="s">
        <v>94</v>
      </c>
      <c r="B84" s="30">
        <v>339.1716721</v>
      </c>
      <c r="C84" s="30">
        <v>302.2685879</v>
      </c>
      <c r="D84" s="30">
        <v>188.5935842</v>
      </c>
      <c r="E84" s="30">
        <v>170.8510509</v>
      </c>
      <c r="F84" s="30">
        <v>169.3989497</v>
      </c>
      <c r="G84" s="30">
        <v>153.9899633</v>
      </c>
      <c r="H84" s="30">
        <v>144.8739401</v>
      </c>
      <c r="I84" s="30">
        <v>158.6928852</v>
      </c>
      <c r="J84" s="31">
        <v>150.58349177792</v>
      </c>
      <c r="K84" s="32">
        <f t="shared" si="3"/>
        <v>-0.556025741</v>
      </c>
      <c r="L84" s="32">
        <f t="shared" si="5"/>
        <v>-0.0511011783</v>
      </c>
    </row>
    <row r="85" ht="14.25" customHeight="1">
      <c r="A85" s="29" t="s">
        <v>95</v>
      </c>
      <c r="B85" s="30">
        <v>1082.622104</v>
      </c>
      <c r="C85" s="30">
        <v>1001.15822</v>
      </c>
      <c r="D85" s="30">
        <v>897.2110661</v>
      </c>
      <c r="E85" s="30">
        <v>835.8086403</v>
      </c>
      <c r="F85" s="30">
        <v>818.089802</v>
      </c>
      <c r="G85" s="30">
        <v>799.2583344</v>
      </c>
      <c r="H85" s="30">
        <v>779.3471208</v>
      </c>
      <c r="I85" s="30">
        <v>760.0243724</v>
      </c>
      <c r="J85" s="31">
        <v>691.4744348155995</v>
      </c>
      <c r="K85" s="32">
        <f t="shared" si="3"/>
        <v>-0.3612965852</v>
      </c>
      <c r="L85" s="32">
        <f t="shared" si="5"/>
        <v>-0.09019439386</v>
      </c>
    </row>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
    <mergeCell ref="K2:K3"/>
    <mergeCell ref="L2:L3"/>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6.0"/>
    <col customWidth="1" min="2" max="12" width="16.0"/>
  </cols>
  <sheetData>
    <row r="1" ht="21.0" customHeight="1">
      <c r="A1" s="10" t="s">
        <v>96</v>
      </c>
      <c r="B1" s="11"/>
      <c r="C1" s="12"/>
      <c r="D1" s="12"/>
      <c r="E1" s="12"/>
      <c r="F1" s="12"/>
      <c r="G1" s="12"/>
      <c r="H1" s="12"/>
      <c r="I1" s="12"/>
      <c r="J1" s="40"/>
      <c r="K1" s="12"/>
      <c r="L1" s="12"/>
    </row>
    <row r="2" ht="14.25" customHeight="1">
      <c r="A2" s="14" t="s">
        <v>9</v>
      </c>
      <c r="B2" s="15">
        <v>2005.0</v>
      </c>
      <c r="C2" s="16">
        <v>2010.0</v>
      </c>
      <c r="D2" s="16">
        <v>2015.0</v>
      </c>
      <c r="E2" s="16">
        <v>2018.0</v>
      </c>
      <c r="F2" s="16">
        <f t="shared" ref="F2:I2" si="1">+E2+1</f>
        <v>2019</v>
      </c>
      <c r="G2" s="16">
        <f t="shared" si="1"/>
        <v>2020</v>
      </c>
      <c r="H2" s="16">
        <f t="shared" si="1"/>
        <v>2021</v>
      </c>
      <c r="I2" s="16">
        <f t="shared" si="1"/>
        <v>2022</v>
      </c>
      <c r="J2" s="17" t="s">
        <v>10</v>
      </c>
      <c r="K2" s="18" t="s">
        <v>11</v>
      </c>
      <c r="L2" s="18" t="s">
        <v>12</v>
      </c>
    </row>
    <row r="3" ht="14.25" customHeight="1">
      <c r="A3" s="19"/>
      <c r="B3" s="41" t="s">
        <v>97</v>
      </c>
      <c r="C3" s="42"/>
      <c r="D3" s="42"/>
      <c r="E3" s="42"/>
      <c r="F3" s="42"/>
      <c r="G3" s="42"/>
      <c r="H3" s="42"/>
      <c r="I3" s="43"/>
      <c r="J3" s="17"/>
      <c r="K3" s="20"/>
      <c r="L3" s="20"/>
    </row>
    <row r="4" ht="14.25" customHeight="1">
      <c r="A4" s="21" t="s">
        <v>98</v>
      </c>
      <c r="B4" s="22">
        <v>761491.6920004729</v>
      </c>
      <c r="C4" s="22">
        <v>728516.6473870899</v>
      </c>
      <c r="D4" s="22">
        <v>745716.3269838075</v>
      </c>
      <c r="E4" s="22">
        <v>752630.7548656858</v>
      </c>
      <c r="F4" s="22">
        <v>752024.8201845625</v>
      </c>
      <c r="G4" s="22">
        <v>686362.4120873777</v>
      </c>
      <c r="H4" s="22">
        <v>698441.7412370645</v>
      </c>
      <c r="I4" s="22">
        <v>707767.2060093873</v>
      </c>
      <c r="J4" s="44">
        <v>702210.9377262159</v>
      </c>
      <c r="K4" s="24">
        <f>+(J4/B4)-1</f>
        <v>-0.07784819572</v>
      </c>
      <c r="L4" s="24">
        <f t="shared" ref="L4:L46" si="2">+J4/I4-1</f>
        <v>-0.007850417815</v>
      </c>
    </row>
    <row r="5" ht="14.25" customHeight="1">
      <c r="A5" s="25" t="s">
        <v>99</v>
      </c>
      <c r="B5" s="26">
        <v>195352.19673691105</v>
      </c>
      <c r="C5" s="26">
        <v>203656.04583275015</v>
      </c>
      <c r="D5" s="26">
        <v>229114.24212478395</v>
      </c>
      <c r="E5" s="26">
        <v>228477.41336592456</v>
      </c>
      <c r="F5" s="26">
        <v>226148.5289863728</v>
      </c>
      <c r="G5" s="26">
        <v>209225.4611154866</v>
      </c>
      <c r="H5" s="26">
        <v>215816.24865766094</v>
      </c>
      <c r="I5" s="26">
        <v>216744.5507622397</v>
      </c>
      <c r="J5" s="45">
        <v>218984.70527431706</v>
      </c>
      <c r="K5" s="28">
        <f t="shared" ref="K5:K46" si="3">+J5/B5-1</f>
        <v>0.1209738561</v>
      </c>
      <c r="L5" s="28">
        <f t="shared" si="2"/>
        <v>0.01033545943</v>
      </c>
    </row>
    <row r="6" ht="14.25" customHeight="1">
      <c r="A6" s="29" t="s">
        <v>100</v>
      </c>
      <c r="B6" s="30">
        <v>172042.58124009916</v>
      </c>
      <c r="C6" s="30">
        <v>180481.45165594498</v>
      </c>
      <c r="D6" s="30">
        <v>208235.6953641386</v>
      </c>
      <c r="E6" s="30">
        <v>209005.25422407937</v>
      </c>
      <c r="F6" s="30">
        <v>206005.10340758535</v>
      </c>
      <c r="G6" s="30">
        <v>191557.77197290584</v>
      </c>
      <c r="H6" s="30">
        <v>197890.91215068038</v>
      </c>
      <c r="I6" s="30">
        <v>198220.05598872827</v>
      </c>
      <c r="J6" s="46">
        <v>200766.8333845987</v>
      </c>
      <c r="K6" s="32">
        <f t="shared" si="3"/>
        <v>0.1669601324</v>
      </c>
      <c r="L6" s="32">
        <f t="shared" si="2"/>
        <v>0.01284823265</v>
      </c>
    </row>
    <row r="7" ht="14.25" customHeight="1">
      <c r="A7" s="37" t="s">
        <v>101</v>
      </c>
      <c r="B7" s="38">
        <v>75357.43545840989</v>
      </c>
      <c r="C7" s="38">
        <v>72167.72921703105</v>
      </c>
      <c r="D7" s="38">
        <v>69916.40884240544</v>
      </c>
      <c r="E7" s="38">
        <v>64490.00912880423</v>
      </c>
      <c r="F7" s="38">
        <v>62475.208291584175</v>
      </c>
      <c r="G7" s="38">
        <v>60359.655357449876</v>
      </c>
      <c r="H7" s="38">
        <v>61480.72227889043</v>
      </c>
      <c r="I7" s="38">
        <v>59971.033904993936</v>
      </c>
      <c r="J7" s="47">
        <v>61217.67462276564</v>
      </c>
      <c r="K7" s="48">
        <f t="shared" si="3"/>
        <v>-0.1876359081</v>
      </c>
      <c r="L7" s="48">
        <f t="shared" si="2"/>
        <v>0.02078738078</v>
      </c>
    </row>
    <row r="8" ht="14.25" customHeight="1">
      <c r="A8" s="37" t="s">
        <v>102</v>
      </c>
      <c r="B8" s="38">
        <v>48434.35297446015</v>
      </c>
      <c r="C8" s="38">
        <v>45151.38928754357</v>
      </c>
      <c r="D8" s="38">
        <v>54626.25207824499</v>
      </c>
      <c r="E8" s="38">
        <v>51369.68704341345</v>
      </c>
      <c r="F8" s="38">
        <v>48940.109578656746</v>
      </c>
      <c r="G8" s="38">
        <v>39621.97478465098</v>
      </c>
      <c r="H8" s="38">
        <v>39315.36980154903</v>
      </c>
      <c r="I8" s="38">
        <v>39222.542245839584</v>
      </c>
      <c r="J8" s="47">
        <v>38699.79465321054</v>
      </c>
      <c r="K8" s="48">
        <f t="shared" si="3"/>
        <v>-0.2009845848</v>
      </c>
      <c r="L8" s="48">
        <f t="shared" si="2"/>
        <v>-0.01332773356</v>
      </c>
    </row>
    <row r="9" ht="14.25" customHeight="1">
      <c r="A9" s="37" t="s">
        <v>103</v>
      </c>
      <c r="B9" s="38">
        <v>35797.366493694164</v>
      </c>
      <c r="C9" s="38">
        <v>55668.79837690225</v>
      </c>
      <c r="D9" s="38">
        <v>73227.1301610594</v>
      </c>
      <c r="E9" s="38">
        <v>82410.56342442213</v>
      </c>
      <c r="F9" s="38">
        <v>83749.016554862</v>
      </c>
      <c r="G9" s="38">
        <v>81499.58821802854</v>
      </c>
      <c r="H9" s="38">
        <v>85989.45665972179</v>
      </c>
      <c r="I9" s="38">
        <v>86507.26689423555</v>
      </c>
      <c r="J9" s="47">
        <v>88056.23630356125</v>
      </c>
      <c r="K9" s="48">
        <f t="shared" si="3"/>
        <v>1.459852356</v>
      </c>
      <c r="L9" s="48">
        <f t="shared" si="2"/>
        <v>0.01790565654</v>
      </c>
    </row>
    <row r="10" ht="14.25" customHeight="1">
      <c r="A10" s="37" t="s">
        <v>104</v>
      </c>
      <c r="B10" s="38">
        <v>12453.426313534976</v>
      </c>
      <c r="C10" s="38">
        <v>7493.534774468097</v>
      </c>
      <c r="D10" s="38">
        <v>10465.904282428795</v>
      </c>
      <c r="E10" s="38">
        <v>10734.994627439553</v>
      </c>
      <c r="F10" s="38">
        <v>10840.768982482421</v>
      </c>
      <c r="G10" s="38">
        <v>10076.553612776435</v>
      </c>
      <c r="H10" s="38">
        <v>11105.363410519161</v>
      </c>
      <c r="I10" s="38">
        <v>12519.212943659208</v>
      </c>
      <c r="J10" s="47">
        <v>12793.127805061262</v>
      </c>
      <c r="K10" s="48">
        <f t="shared" si="3"/>
        <v>0.02727775336</v>
      </c>
      <c r="L10" s="48">
        <f t="shared" si="2"/>
        <v>0.02187955925</v>
      </c>
    </row>
    <row r="11" ht="14.25" customHeight="1">
      <c r="A11" s="29" t="s">
        <v>105</v>
      </c>
      <c r="B11" s="30">
        <v>23309.615496811883</v>
      </c>
      <c r="C11" s="30">
        <v>23174.59417680518</v>
      </c>
      <c r="D11" s="30">
        <v>20878.54676064535</v>
      </c>
      <c r="E11" s="30">
        <v>19472.159141845194</v>
      </c>
      <c r="F11" s="30">
        <v>20143.42557878745</v>
      </c>
      <c r="G11" s="30">
        <v>17667.689142580755</v>
      </c>
      <c r="H11" s="30">
        <v>17925.33650698053</v>
      </c>
      <c r="I11" s="30">
        <v>18524.494773511407</v>
      </c>
      <c r="J11" s="46">
        <v>18217.871889718346</v>
      </c>
      <c r="K11" s="32">
        <f t="shared" si="3"/>
        <v>-0.2184396224</v>
      </c>
      <c r="L11" s="32">
        <f t="shared" si="2"/>
        <v>-0.01655229401</v>
      </c>
    </row>
    <row r="12" ht="14.25" customHeight="1">
      <c r="A12" s="37" t="s">
        <v>106</v>
      </c>
      <c r="B12" s="38">
        <v>21878.957650625423</v>
      </c>
      <c r="C12" s="38">
        <v>21857.791907762683</v>
      </c>
      <c r="D12" s="38">
        <v>19584.449542846174</v>
      </c>
      <c r="E12" s="38">
        <v>18202.530638620494</v>
      </c>
      <c r="F12" s="38">
        <v>18864.55837039503</v>
      </c>
      <c r="G12" s="38">
        <v>16388.941032125018</v>
      </c>
      <c r="H12" s="38">
        <v>16635.61911677795</v>
      </c>
      <c r="I12" s="38">
        <v>17218.220167048035</v>
      </c>
      <c r="J12" s="47">
        <v>16885.777469402758</v>
      </c>
      <c r="K12" s="48">
        <f t="shared" si="3"/>
        <v>-0.2282183759</v>
      </c>
      <c r="L12" s="48">
        <f t="shared" si="2"/>
        <v>-0.01930761103</v>
      </c>
    </row>
    <row r="13" ht="14.25" customHeight="1">
      <c r="A13" s="37" t="s">
        <v>107</v>
      </c>
      <c r="B13" s="38">
        <v>1430.657846186458</v>
      </c>
      <c r="C13" s="38">
        <v>1316.802269042501</v>
      </c>
      <c r="D13" s="38">
        <v>1294.0972177991748</v>
      </c>
      <c r="E13" s="38">
        <v>1269.6285032247006</v>
      </c>
      <c r="F13" s="38">
        <v>1278.8672083924228</v>
      </c>
      <c r="G13" s="38">
        <v>1278.748110455737</v>
      </c>
      <c r="H13" s="38">
        <v>1289.7173902025838</v>
      </c>
      <c r="I13" s="38">
        <v>1306.2746064633675</v>
      </c>
      <c r="J13" s="47">
        <v>1332.0944203155902</v>
      </c>
      <c r="K13" s="48">
        <f t="shared" si="3"/>
        <v>-0.06889377927</v>
      </c>
      <c r="L13" s="48">
        <f t="shared" si="2"/>
        <v>0.01976599233</v>
      </c>
    </row>
    <row r="14" ht="14.25" customHeight="1">
      <c r="A14" s="25" t="s">
        <v>108</v>
      </c>
      <c r="B14" s="26">
        <v>116595.47533442534</v>
      </c>
      <c r="C14" s="26">
        <v>94520.952033709</v>
      </c>
      <c r="D14" s="26">
        <v>74663.0191897161</v>
      </c>
      <c r="E14" s="26">
        <v>62450.86503054865</v>
      </c>
      <c r="F14" s="26">
        <v>61417.21054283733</v>
      </c>
      <c r="G14" s="26">
        <v>53201.577070238396</v>
      </c>
      <c r="H14" s="26">
        <v>51251.47856041282</v>
      </c>
      <c r="I14" s="26">
        <v>47286.3183573374</v>
      </c>
      <c r="J14" s="45">
        <v>44349.46463985315</v>
      </c>
      <c r="K14" s="28">
        <f t="shared" si="3"/>
        <v>-0.6196296253</v>
      </c>
      <c r="L14" s="28">
        <f t="shared" si="2"/>
        <v>-0.06210789547</v>
      </c>
    </row>
    <row r="15" ht="14.25" customHeight="1">
      <c r="A15" s="25" t="s">
        <v>109</v>
      </c>
      <c r="B15" s="26">
        <v>156164.1016299022</v>
      </c>
      <c r="C15" s="26">
        <v>164951.6623180581</v>
      </c>
      <c r="D15" s="26">
        <v>162205.0900765418</v>
      </c>
      <c r="E15" s="26">
        <v>168977.46914749767</v>
      </c>
      <c r="F15" s="26">
        <v>169843.79796135568</v>
      </c>
      <c r="G15" s="26">
        <v>142873.52060777842</v>
      </c>
      <c r="H15" s="26">
        <v>150050.479960013</v>
      </c>
      <c r="I15" s="26">
        <v>156290.04718263532</v>
      </c>
      <c r="J15" s="45">
        <v>158830.87503660744</v>
      </c>
      <c r="K15" s="28">
        <f t="shared" si="3"/>
        <v>0.01707673773</v>
      </c>
      <c r="L15" s="28">
        <f t="shared" si="2"/>
        <v>0.01625713153</v>
      </c>
    </row>
    <row r="16" ht="14.25" customHeight="1">
      <c r="A16" s="29" t="s">
        <v>110</v>
      </c>
      <c r="B16" s="30">
        <v>94910.38685426502</v>
      </c>
      <c r="C16" s="30">
        <v>96292.1880066211</v>
      </c>
      <c r="D16" s="30">
        <v>96565.50986287768</v>
      </c>
      <c r="E16" s="30">
        <v>102324.82201216818</v>
      </c>
      <c r="F16" s="30">
        <v>103130.01241423057</v>
      </c>
      <c r="G16" s="30">
        <v>82722.0101813086</v>
      </c>
      <c r="H16" s="30">
        <v>85569.33818018217</v>
      </c>
      <c r="I16" s="30">
        <v>90129.052020584</v>
      </c>
      <c r="J16" s="46">
        <v>91517.41822952392</v>
      </c>
      <c r="K16" s="32">
        <f t="shared" si="3"/>
        <v>-0.03574918128</v>
      </c>
      <c r="L16" s="32">
        <f t="shared" si="2"/>
        <v>0.01540420295</v>
      </c>
    </row>
    <row r="17" ht="14.25" customHeight="1">
      <c r="A17" s="37" t="s">
        <v>111</v>
      </c>
      <c r="B17" s="38">
        <v>84516.33339898322</v>
      </c>
      <c r="C17" s="38">
        <v>86182.85815755183</v>
      </c>
      <c r="D17" s="38">
        <v>85448.39107580813</v>
      </c>
      <c r="E17" s="38">
        <v>89891.10379463641</v>
      </c>
      <c r="F17" s="38">
        <v>90852.2917537446</v>
      </c>
      <c r="G17" s="38">
        <v>75143.14588005848</v>
      </c>
      <c r="H17" s="38">
        <v>77600.32344583412</v>
      </c>
      <c r="I17" s="38">
        <v>79873.02440054547</v>
      </c>
      <c r="J17" s="47">
        <v>79969.15867249739</v>
      </c>
      <c r="K17" s="48">
        <f t="shared" si="3"/>
        <v>-0.05380231896</v>
      </c>
      <c r="L17" s="48">
        <f t="shared" si="2"/>
        <v>0.001203588729</v>
      </c>
    </row>
    <row r="18" ht="14.25" customHeight="1">
      <c r="A18" s="37" t="s">
        <v>112</v>
      </c>
      <c r="B18" s="38">
        <v>10394.053455281812</v>
      </c>
      <c r="C18" s="38">
        <v>10109.329849069265</v>
      </c>
      <c r="D18" s="38">
        <v>11117.118787069543</v>
      </c>
      <c r="E18" s="38">
        <v>12433.718217531772</v>
      </c>
      <c r="F18" s="38">
        <v>12277.720660485964</v>
      </c>
      <c r="G18" s="38">
        <v>7578.8643012501225</v>
      </c>
      <c r="H18" s="38">
        <v>7969.014734348053</v>
      </c>
      <c r="I18" s="38">
        <v>10256.02762003852</v>
      </c>
      <c r="J18" s="47">
        <v>11548.259557026515</v>
      </c>
      <c r="K18" s="48">
        <f t="shared" si="3"/>
        <v>0.1110448495</v>
      </c>
      <c r="L18" s="48">
        <f t="shared" si="2"/>
        <v>0.1259973144</v>
      </c>
    </row>
    <row r="19" ht="14.25" customHeight="1">
      <c r="A19" s="29" t="s">
        <v>113</v>
      </c>
      <c r="B19" s="30">
        <v>47632.627211964784</v>
      </c>
      <c r="C19" s="30">
        <v>56183.2247384692</v>
      </c>
      <c r="D19" s="30">
        <v>52175.707487318185</v>
      </c>
      <c r="E19" s="30">
        <v>51598.755673403895</v>
      </c>
      <c r="F19" s="30">
        <v>51614.6424043293</v>
      </c>
      <c r="G19" s="30">
        <v>46186.434071178424</v>
      </c>
      <c r="H19" s="30">
        <v>49886.578264532414</v>
      </c>
      <c r="I19" s="30">
        <v>51791.49637208591</v>
      </c>
      <c r="J19" s="46">
        <v>52680.10565632037</v>
      </c>
      <c r="K19" s="32">
        <f t="shared" si="3"/>
        <v>0.1059668286</v>
      </c>
      <c r="L19" s="32">
        <f t="shared" si="2"/>
        <v>0.017157436</v>
      </c>
    </row>
    <row r="20" ht="14.25" customHeight="1">
      <c r="A20" s="37" t="s">
        <v>114</v>
      </c>
      <c r="B20" s="38">
        <v>42269.300143795896</v>
      </c>
      <c r="C20" s="38">
        <v>51459.682413965194</v>
      </c>
      <c r="D20" s="38">
        <v>48027.076986418775</v>
      </c>
      <c r="E20" s="38">
        <v>46830.62421479145</v>
      </c>
      <c r="F20" s="38">
        <v>46074.005357917</v>
      </c>
      <c r="G20" s="38">
        <v>40826.58777368442</v>
      </c>
      <c r="H20" s="38">
        <v>43152.64850366826</v>
      </c>
      <c r="I20" s="38">
        <v>44494.019709985594</v>
      </c>
      <c r="J20" s="47">
        <v>44742.583960444164</v>
      </c>
      <c r="K20" s="48">
        <f t="shared" si="3"/>
        <v>0.05851253293</v>
      </c>
      <c r="L20" s="48">
        <f t="shared" si="2"/>
        <v>0.00558646425</v>
      </c>
    </row>
    <row r="21" ht="14.25" customHeight="1">
      <c r="A21" s="37" t="s">
        <v>115</v>
      </c>
      <c r="B21" s="38">
        <v>5363.32706816889</v>
      </c>
      <c r="C21" s="38">
        <v>4723.542324504005</v>
      </c>
      <c r="D21" s="38">
        <v>4148.630500899413</v>
      </c>
      <c r="E21" s="38">
        <v>4768.13145861244</v>
      </c>
      <c r="F21" s="38">
        <v>5540.637046412303</v>
      </c>
      <c r="G21" s="38">
        <v>5359.846297494002</v>
      </c>
      <c r="H21" s="38">
        <v>6733.929760864159</v>
      </c>
      <c r="I21" s="38">
        <v>7297.476662100314</v>
      </c>
      <c r="J21" s="47">
        <v>7937.521695876205</v>
      </c>
      <c r="K21" s="48">
        <f t="shared" si="3"/>
        <v>0.4799622688</v>
      </c>
      <c r="L21" s="48">
        <f t="shared" si="2"/>
        <v>0.08770771918</v>
      </c>
    </row>
    <row r="22" ht="14.25" customHeight="1">
      <c r="A22" s="29" t="s">
        <v>116</v>
      </c>
      <c r="B22" s="30">
        <v>13621.087563672401</v>
      </c>
      <c r="C22" s="30">
        <v>12476.249572967801</v>
      </c>
      <c r="D22" s="30">
        <v>13463.8727263459</v>
      </c>
      <c r="E22" s="30">
        <v>15053.8914619256</v>
      </c>
      <c r="F22" s="30">
        <v>15099.1431427958</v>
      </c>
      <c r="G22" s="30">
        <v>13965.076355291401</v>
      </c>
      <c r="H22" s="30">
        <v>14594.563515298401</v>
      </c>
      <c r="I22" s="30">
        <v>14369.498789965402</v>
      </c>
      <c r="J22" s="46">
        <v>14633.35115076316</v>
      </c>
      <c r="K22" s="32">
        <f t="shared" si="3"/>
        <v>0.07431591511</v>
      </c>
      <c r="L22" s="32">
        <f t="shared" si="2"/>
        <v>0.01836197383</v>
      </c>
    </row>
    <row r="23" ht="14.25" customHeight="1">
      <c r="A23" s="25" t="s">
        <v>117</v>
      </c>
      <c r="B23" s="26">
        <v>88021.31827200428</v>
      </c>
      <c r="C23" s="26">
        <v>74745.2661449152</v>
      </c>
      <c r="D23" s="26">
        <v>79505.43460543608</v>
      </c>
      <c r="E23" s="26">
        <v>79760.72183077168</v>
      </c>
      <c r="F23" s="26">
        <v>79250.49789202587</v>
      </c>
      <c r="G23" s="26">
        <v>74273.9093273092</v>
      </c>
      <c r="H23" s="26">
        <v>77694.5461015921</v>
      </c>
      <c r="I23" s="26">
        <v>77929.50280962298</v>
      </c>
      <c r="J23" s="45">
        <v>76590.01597947486</v>
      </c>
      <c r="K23" s="28">
        <f t="shared" si="3"/>
        <v>-0.1298697011</v>
      </c>
      <c r="L23" s="28">
        <f t="shared" si="2"/>
        <v>-0.01718844317</v>
      </c>
    </row>
    <row r="24" ht="14.25" customHeight="1">
      <c r="A24" s="29" t="s">
        <v>118</v>
      </c>
      <c r="B24" s="30">
        <v>8080.631161079635</v>
      </c>
      <c r="C24" s="30">
        <v>8200.189687652299</v>
      </c>
      <c r="D24" s="30">
        <v>8886.313121286208</v>
      </c>
      <c r="E24" s="30">
        <v>10739.121091733236</v>
      </c>
      <c r="F24" s="30">
        <v>10734.639444823892</v>
      </c>
      <c r="G24" s="30">
        <v>10119.302782757375</v>
      </c>
      <c r="H24" s="30">
        <v>10943.442577193524</v>
      </c>
      <c r="I24" s="30">
        <v>11064.664865975807</v>
      </c>
      <c r="J24" s="46">
        <v>11183.175288651619</v>
      </c>
      <c r="K24" s="32">
        <f t="shared" si="3"/>
        <v>0.3839482419</v>
      </c>
      <c r="L24" s="32">
        <f t="shared" si="2"/>
        <v>0.01071071055</v>
      </c>
    </row>
    <row r="25" ht="14.25" customHeight="1">
      <c r="A25" s="29" t="s">
        <v>119</v>
      </c>
      <c r="B25" s="30">
        <v>14144.272678286949</v>
      </c>
      <c r="C25" s="30">
        <v>11040.650803038623</v>
      </c>
      <c r="D25" s="30">
        <v>10509.034348654513</v>
      </c>
      <c r="E25" s="30">
        <v>9872.17070571284</v>
      </c>
      <c r="F25" s="30">
        <v>10005.31014784887</v>
      </c>
      <c r="G25" s="30">
        <v>10102.292863497598</v>
      </c>
      <c r="H25" s="30">
        <v>9794.88405064718</v>
      </c>
      <c r="I25" s="30">
        <v>10111.757880613837</v>
      </c>
      <c r="J25" s="46">
        <v>9830.507011549862</v>
      </c>
      <c r="K25" s="32">
        <f t="shared" si="3"/>
        <v>-0.3049832087</v>
      </c>
      <c r="L25" s="32">
        <f t="shared" si="2"/>
        <v>-0.02781424085</v>
      </c>
    </row>
    <row r="26" ht="14.25" customHeight="1">
      <c r="A26" s="29" t="s">
        <v>120</v>
      </c>
      <c r="B26" s="30">
        <v>8986.812010132038</v>
      </c>
      <c r="C26" s="30">
        <v>6568.573724166696</v>
      </c>
      <c r="D26" s="30">
        <v>6421.537313933168</v>
      </c>
      <c r="E26" s="30">
        <v>7868.142314051845</v>
      </c>
      <c r="F26" s="30">
        <v>8175.458532855549</v>
      </c>
      <c r="G26" s="30">
        <v>7250.7411768161255</v>
      </c>
      <c r="H26" s="30">
        <v>7587.725727173322</v>
      </c>
      <c r="I26" s="30">
        <v>7629.849141204348</v>
      </c>
      <c r="J26" s="46">
        <v>7199.4160001338705</v>
      </c>
      <c r="K26" s="32">
        <f t="shared" si="3"/>
        <v>-0.1988909981</v>
      </c>
      <c r="L26" s="32">
        <f t="shared" si="2"/>
        <v>-0.05641437112</v>
      </c>
    </row>
    <row r="27" ht="14.25" customHeight="1">
      <c r="A27" s="29" t="s">
        <v>121</v>
      </c>
      <c r="B27" s="30">
        <v>16258.087861569282</v>
      </c>
      <c r="C27" s="30">
        <v>14202.588878426135</v>
      </c>
      <c r="D27" s="30">
        <v>14708.526778587322</v>
      </c>
      <c r="E27" s="30">
        <v>16101.100288826128</v>
      </c>
      <c r="F27" s="30">
        <v>15000.661158101264</v>
      </c>
      <c r="G27" s="30">
        <v>12156.88891111708</v>
      </c>
      <c r="H27" s="30">
        <v>13772.611531847775</v>
      </c>
      <c r="I27" s="30">
        <v>13129.75524237715</v>
      </c>
      <c r="J27" s="46">
        <v>13084.500457222988</v>
      </c>
      <c r="K27" s="32">
        <f t="shared" si="3"/>
        <v>-0.1952005323</v>
      </c>
      <c r="L27" s="32">
        <f t="shared" si="2"/>
        <v>-0.003446734864</v>
      </c>
    </row>
    <row r="28" ht="14.25" customHeight="1">
      <c r="A28" s="29" t="s">
        <v>122</v>
      </c>
      <c r="B28" s="30">
        <v>13036.039498918659</v>
      </c>
      <c r="C28" s="30">
        <v>10117.289200079887</v>
      </c>
      <c r="D28" s="30">
        <v>10180.00698745557</v>
      </c>
      <c r="E28" s="30">
        <v>11399.902038695522</v>
      </c>
      <c r="F28" s="30">
        <v>11481.480368589833</v>
      </c>
      <c r="G28" s="30">
        <v>10466.454605539739</v>
      </c>
      <c r="H28" s="30">
        <v>11168.705331434629</v>
      </c>
      <c r="I28" s="30">
        <v>10649.670608786948</v>
      </c>
      <c r="J28" s="46">
        <v>10593.922882501742</v>
      </c>
      <c r="K28" s="32">
        <f t="shared" si="3"/>
        <v>-0.1873357791</v>
      </c>
      <c r="L28" s="32">
        <f t="shared" si="2"/>
        <v>-0.005234690192</v>
      </c>
    </row>
    <row r="29" ht="14.25" customHeight="1">
      <c r="A29" s="29" t="s">
        <v>123</v>
      </c>
      <c r="B29" s="30">
        <v>3466.7610446516574</v>
      </c>
      <c r="C29" s="30">
        <v>2651.86239784354</v>
      </c>
      <c r="D29" s="30">
        <v>2487.5877490386106</v>
      </c>
      <c r="E29" s="30">
        <v>2401.0368837811707</v>
      </c>
      <c r="F29" s="30">
        <v>2284.210607671626</v>
      </c>
      <c r="G29" s="30">
        <v>2173.5801465446248</v>
      </c>
      <c r="H29" s="30">
        <v>2200.773387675944</v>
      </c>
      <c r="I29" s="30">
        <v>2600.7269726217214</v>
      </c>
      <c r="J29" s="46">
        <v>2079.4709619472073</v>
      </c>
      <c r="K29" s="32">
        <f t="shared" si="3"/>
        <v>-0.4001689372</v>
      </c>
      <c r="L29" s="32">
        <f t="shared" si="2"/>
        <v>-0.2004270407</v>
      </c>
    </row>
    <row r="30" ht="14.25" customHeight="1">
      <c r="A30" s="29" t="s">
        <v>124</v>
      </c>
      <c r="B30" s="30">
        <v>24048.71401736606</v>
      </c>
      <c r="C30" s="30">
        <v>21964.111453708018</v>
      </c>
      <c r="D30" s="30">
        <v>26312.42830648069</v>
      </c>
      <c r="E30" s="30">
        <v>21379.248507970937</v>
      </c>
      <c r="F30" s="30">
        <v>21568.73763213484</v>
      </c>
      <c r="G30" s="30">
        <v>22004.64884103666</v>
      </c>
      <c r="H30" s="30">
        <v>22226.40349561974</v>
      </c>
      <c r="I30" s="30">
        <v>22743.078098043155</v>
      </c>
      <c r="J30" s="46">
        <v>22619.023377467554</v>
      </c>
      <c r="K30" s="32">
        <f t="shared" si="3"/>
        <v>-0.05944977511</v>
      </c>
      <c r="L30" s="32">
        <f t="shared" si="2"/>
        <v>-0.005454614368</v>
      </c>
    </row>
    <row r="31" ht="14.25" customHeight="1">
      <c r="A31" s="25" t="s">
        <v>125</v>
      </c>
      <c r="B31" s="26">
        <v>84931.06275024041</v>
      </c>
      <c r="C31" s="26">
        <v>81580.11776286412</v>
      </c>
      <c r="D31" s="26">
        <v>85156.12944401467</v>
      </c>
      <c r="E31" s="26">
        <v>92219.56564771467</v>
      </c>
      <c r="F31" s="26">
        <v>94191.75593599037</v>
      </c>
      <c r="G31" s="26">
        <v>88583.45131425477</v>
      </c>
      <c r="H31" s="26">
        <v>85256.59146018208</v>
      </c>
      <c r="I31" s="26">
        <v>88781.01966698786</v>
      </c>
      <c r="J31" s="45">
        <v>83808.69753637094</v>
      </c>
      <c r="K31" s="28">
        <f t="shared" si="3"/>
        <v>-0.01321501436</v>
      </c>
      <c r="L31" s="28">
        <f t="shared" si="2"/>
        <v>-0.05600658958</v>
      </c>
    </row>
    <row r="32" ht="14.25" customHeight="1">
      <c r="A32" s="29" t="s">
        <v>126</v>
      </c>
      <c r="B32" s="30">
        <v>39916.852733991276</v>
      </c>
      <c r="C32" s="30">
        <v>38100.53159061679</v>
      </c>
      <c r="D32" s="30">
        <v>41578.32748213301</v>
      </c>
      <c r="E32" s="30">
        <v>48669.75989514737</v>
      </c>
      <c r="F32" s="30">
        <v>49786.01091255114</v>
      </c>
      <c r="G32" s="30">
        <v>46664.69028635487</v>
      </c>
      <c r="H32" s="30">
        <v>44596.17262453906</v>
      </c>
      <c r="I32" s="30">
        <v>46393.43804802339</v>
      </c>
      <c r="J32" s="46">
        <v>44522.72356072169</v>
      </c>
      <c r="K32" s="32">
        <f t="shared" si="3"/>
        <v>0.1153866227</v>
      </c>
      <c r="L32" s="32">
        <f t="shared" si="2"/>
        <v>-0.04032282508</v>
      </c>
    </row>
    <row r="33" ht="14.25" customHeight="1">
      <c r="A33" s="29" t="s">
        <v>127</v>
      </c>
      <c r="B33" s="30">
        <v>45014.21001624914</v>
      </c>
      <c r="C33" s="30">
        <v>43479.58617224733</v>
      </c>
      <c r="D33" s="30">
        <v>43577.801961881654</v>
      </c>
      <c r="E33" s="30">
        <v>43549.805752567314</v>
      </c>
      <c r="F33" s="30">
        <v>44405.74502343924</v>
      </c>
      <c r="G33" s="30">
        <v>41918.76102789988</v>
      </c>
      <c r="H33" s="30">
        <v>40660.418835643024</v>
      </c>
      <c r="I33" s="30">
        <v>42387.58161896447</v>
      </c>
      <c r="J33" s="46">
        <v>39285.973975649234</v>
      </c>
      <c r="K33" s="32">
        <f t="shared" si="3"/>
        <v>-0.1272539502</v>
      </c>
      <c r="L33" s="32">
        <f t="shared" si="2"/>
        <v>-0.07317255491</v>
      </c>
    </row>
    <row r="34" ht="14.25" customHeight="1">
      <c r="A34" s="25" t="s">
        <v>82</v>
      </c>
      <c r="B34" s="26">
        <v>65630.26632745036</v>
      </c>
      <c r="C34" s="26">
        <v>60576.7448165344</v>
      </c>
      <c r="D34" s="26">
        <v>65706.77534646128</v>
      </c>
      <c r="E34" s="26">
        <v>69046.29622972816</v>
      </c>
      <c r="F34" s="26">
        <v>69316.66403641009</v>
      </c>
      <c r="G34" s="26">
        <v>70147.57400643613</v>
      </c>
      <c r="H34" s="26">
        <v>69210.17239127755</v>
      </c>
      <c r="I34" s="26">
        <v>70211.6306520593</v>
      </c>
      <c r="J34" s="45">
        <v>69316.2683711304</v>
      </c>
      <c r="K34" s="28">
        <f t="shared" si="3"/>
        <v>0.05616314316</v>
      </c>
      <c r="L34" s="28">
        <f t="shared" si="2"/>
        <v>-0.01275233565</v>
      </c>
    </row>
    <row r="35" ht="14.25" customHeight="1">
      <c r="A35" s="29" t="s">
        <v>128</v>
      </c>
      <c r="B35" s="30">
        <v>9388.17095245035</v>
      </c>
      <c r="C35" s="30">
        <v>9781.3075950444</v>
      </c>
      <c r="D35" s="30">
        <v>12643.558066911277</v>
      </c>
      <c r="E35" s="30">
        <v>14888.897623608162</v>
      </c>
      <c r="F35" s="30">
        <v>15017.987266040094</v>
      </c>
      <c r="G35" s="30">
        <v>14131.662168956134</v>
      </c>
      <c r="H35" s="30">
        <v>14148.772448457554</v>
      </c>
      <c r="I35" s="30">
        <v>14264.324379149297</v>
      </c>
      <c r="J35" s="46">
        <v>14228.68940176565</v>
      </c>
      <c r="K35" s="32">
        <f t="shared" si="3"/>
        <v>0.515597604</v>
      </c>
      <c r="L35" s="32">
        <f t="shared" si="2"/>
        <v>-0.002498188939</v>
      </c>
    </row>
    <row r="36" ht="14.25" customHeight="1">
      <c r="A36" s="29" t="s">
        <v>129</v>
      </c>
      <c r="B36" s="30">
        <v>10471.911562046715</v>
      </c>
      <c r="C36" s="30">
        <v>12508.539661623578</v>
      </c>
      <c r="D36" s="30">
        <v>16122.82152803064</v>
      </c>
      <c r="E36" s="30">
        <v>16465.765307645106</v>
      </c>
      <c r="F36" s="30">
        <v>16670.576782297787</v>
      </c>
      <c r="G36" s="30">
        <v>18478.523707346594</v>
      </c>
      <c r="H36" s="30">
        <v>17391.34988580765</v>
      </c>
      <c r="I36" s="30">
        <v>18660.468858668188</v>
      </c>
      <c r="J36" s="46">
        <v>18239.83218609384</v>
      </c>
      <c r="K36" s="32">
        <f t="shared" si="3"/>
        <v>0.7417863088</v>
      </c>
      <c r="L36" s="32">
        <f t="shared" si="2"/>
        <v>-0.02254159184</v>
      </c>
    </row>
    <row r="37" ht="14.25" customHeight="1">
      <c r="A37" s="29" t="s">
        <v>130</v>
      </c>
      <c r="B37" s="30">
        <v>45770.18381295329</v>
      </c>
      <c r="C37" s="30">
        <v>38286.89755986642</v>
      </c>
      <c r="D37" s="30">
        <v>36940.39575151936</v>
      </c>
      <c r="E37" s="30">
        <v>37691.633298474895</v>
      </c>
      <c r="F37" s="30">
        <v>37628.09998807221</v>
      </c>
      <c r="G37" s="30">
        <v>37537.3881301334</v>
      </c>
      <c r="H37" s="30">
        <v>37670.05005701235</v>
      </c>
      <c r="I37" s="30">
        <v>37286.83741424181</v>
      </c>
      <c r="J37" s="46">
        <v>36847.7467832709</v>
      </c>
      <c r="K37" s="32">
        <f t="shared" si="3"/>
        <v>-0.1949399431</v>
      </c>
      <c r="L37" s="32">
        <f t="shared" si="2"/>
        <v>-0.01177602236</v>
      </c>
    </row>
    <row r="38" ht="14.25" customHeight="1">
      <c r="A38" s="25" t="s">
        <v>90</v>
      </c>
      <c r="B38" s="26">
        <v>24240.6338419</v>
      </c>
      <c r="C38" s="26">
        <v>22348.896680100002</v>
      </c>
      <c r="D38" s="26">
        <v>22888.931892099998</v>
      </c>
      <c r="E38" s="26">
        <v>23450.532530994362</v>
      </c>
      <c r="F38" s="26">
        <v>23532.300875826804</v>
      </c>
      <c r="G38" s="26">
        <v>22981.929828609427</v>
      </c>
      <c r="H38" s="26">
        <v>23126.38251224757</v>
      </c>
      <c r="I38" s="26">
        <v>23365.956031912734</v>
      </c>
      <c r="J38" s="45">
        <v>23235.430899694915</v>
      </c>
      <c r="K38" s="28">
        <f t="shared" si="3"/>
        <v>-0.04146768392</v>
      </c>
      <c r="L38" s="28">
        <f t="shared" si="2"/>
        <v>-0.00558612419</v>
      </c>
    </row>
    <row r="39" ht="14.25" customHeight="1">
      <c r="A39" s="29" t="s">
        <v>131</v>
      </c>
      <c r="B39" s="30">
        <v>21686.3318218</v>
      </c>
      <c r="C39" s="30">
        <v>19712.211521200003</v>
      </c>
      <c r="D39" s="30">
        <v>20243.9132809</v>
      </c>
      <c r="E39" s="30">
        <v>20703.678199094364</v>
      </c>
      <c r="F39" s="30">
        <v>20822.167804126802</v>
      </c>
      <c r="G39" s="30">
        <v>20304.170982309424</v>
      </c>
      <c r="H39" s="30">
        <v>20460.10437814757</v>
      </c>
      <c r="I39" s="30">
        <v>20720.78478471273</v>
      </c>
      <c r="J39" s="46">
        <v>20545.97810655453</v>
      </c>
      <c r="K39" s="32">
        <f t="shared" si="3"/>
        <v>-0.05258398353</v>
      </c>
      <c r="L39" s="32">
        <f t="shared" si="2"/>
        <v>-0.008436296211</v>
      </c>
    </row>
    <row r="40" ht="14.25" customHeight="1">
      <c r="A40" s="29" t="s">
        <v>132</v>
      </c>
      <c r="B40" s="30">
        <v>2215.130348</v>
      </c>
      <c r="C40" s="30">
        <v>2334.416571</v>
      </c>
      <c r="D40" s="30">
        <v>2456.4250270000002</v>
      </c>
      <c r="E40" s="30">
        <v>2576.003281</v>
      </c>
      <c r="F40" s="30">
        <v>2540.734122</v>
      </c>
      <c r="G40" s="30">
        <v>2523.768883</v>
      </c>
      <c r="H40" s="30">
        <v>2521.404194</v>
      </c>
      <c r="I40" s="30">
        <v>2486.478362</v>
      </c>
      <c r="J40" s="46">
        <v>2538.869301362469</v>
      </c>
      <c r="K40" s="32">
        <f t="shared" si="3"/>
        <v>0.1461489405</v>
      </c>
      <c r="L40" s="32">
        <f t="shared" si="2"/>
        <v>0.02107033794</v>
      </c>
    </row>
    <row r="41" ht="14.25" customHeight="1">
      <c r="A41" s="29" t="s">
        <v>133</v>
      </c>
      <c r="B41" s="30">
        <v>339.1716721</v>
      </c>
      <c r="C41" s="30">
        <v>302.2685879</v>
      </c>
      <c r="D41" s="30">
        <v>188.5935842</v>
      </c>
      <c r="E41" s="30">
        <v>170.8510509</v>
      </c>
      <c r="F41" s="30">
        <v>169.3989497</v>
      </c>
      <c r="G41" s="30">
        <v>153.9899633</v>
      </c>
      <c r="H41" s="30">
        <v>144.8739401</v>
      </c>
      <c r="I41" s="30">
        <v>158.6928852</v>
      </c>
      <c r="J41" s="46">
        <v>150.58349177792</v>
      </c>
      <c r="K41" s="32">
        <f t="shared" si="3"/>
        <v>-0.556025741</v>
      </c>
      <c r="L41" s="32">
        <f t="shared" si="2"/>
        <v>-0.0511011783</v>
      </c>
    </row>
    <row r="42" ht="14.25" customHeight="1">
      <c r="A42" s="25" t="s">
        <v>134</v>
      </c>
      <c r="B42" s="26">
        <v>3003.480167077627</v>
      </c>
      <c r="C42" s="26">
        <v>3482.304150655711</v>
      </c>
      <c r="D42" s="26">
        <v>3003.2781471261533</v>
      </c>
      <c r="E42" s="26">
        <v>3129.5795563177717</v>
      </c>
      <c r="F42" s="26">
        <v>3258.7671813266684</v>
      </c>
      <c r="G42" s="26">
        <v>2726.245217748563</v>
      </c>
      <c r="H42" s="26">
        <v>2792.178239133224</v>
      </c>
      <c r="I42" s="26">
        <v>3301.7609733978084</v>
      </c>
      <c r="J42" s="45">
        <v>3349.5432469875345</v>
      </c>
      <c r="K42" s="28">
        <f t="shared" si="3"/>
        <v>0.1152206975</v>
      </c>
      <c r="L42" s="28">
        <f t="shared" si="2"/>
        <v>0.01447175431</v>
      </c>
    </row>
    <row r="43" ht="14.25" customHeight="1">
      <c r="A43" s="25" t="s">
        <v>135</v>
      </c>
      <c r="B43" s="26">
        <v>27553.156940561497</v>
      </c>
      <c r="C43" s="26">
        <v>22654.657647503158</v>
      </c>
      <c r="D43" s="26">
        <v>23473.4261576274</v>
      </c>
      <c r="E43" s="26">
        <v>25118.311526187987</v>
      </c>
      <c r="F43" s="26">
        <v>25065.2967724168</v>
      </c>
      <c r="G43" s="26">
        <v>22348.743599516216</v>
      </c>
      <c r="H43" s="26">
        <v>23243.663354545148</v>
      </c>
      <c r="I43" s="26">
        <v>23856.419573194125</v>
      </c>
      <c r="J43" s="45">
        <v>23747.234555957104</v>
      </c>
      <c r="K43" s="28">
        <f t="shared" si="3"/>
        <v>-0.1381301748</v>
      </c>
      <c r="L43" s="28">
        <f t="shared" si="2"/>
        <v>-0.004576756244</v>
      </c>
    </row>
    <row r="44" ht="14.25" customHeight="1">
      <c r="A44" s="29" t="s">
        <v>136</v>
      </c>
      <c r="B44" s="30">
        <v>17083.730346058255</v>
      </c>
      <c r="C44" s="30">
        <v>14478.511909178289</v>
      </c>
      <c r="D44" s="30">
        <v>14691.03146890666</v>
      </c>
      <c r="E44" s="30">
        <v>14355.763372131742</v>
      </c>
      <c r="F44" s="30">
        <v>14432.272309702734</v>
      </c>
      <c r="G44" s="30">
        <v>13372.288979350486</v>
      </c>
      <c r="H44" s="30">
        <v>13866.580018900362</v>
      </c>
      <c r="I44" s="30">
        <v>14623.00666950561</v>
      </c>
      <c r="J44" s="46">
        <v>14801.388139369468</v>
      </c>
      <c r="K44" s="32">
        <f t="shared" si="3"/>
        <v>-0.1335974146</v>
      </c>
      <c r="L44" s="32">
        <f t="shared" si="2"/>
        <v>0.01219868621</v>
      </c>
    </row>
    <row r="45" ht="14.25" customHeight="1">
      <c r="A45" s="29" t="s">
        <v>137</v>
      </c>
      <c r="B45" s="30">
        <v>7685.964127940498</v>
      </c>
      <c r="C45" s="30">
        <v>6094.922227948037</v>
      </c>
      <c r="D45" s="30">
        <v>6680.860581960481</v>
      </c>
      <c r="E45" s="30">
        <v>8177.338172931756</v>
      </c>
      <c r="F45" s="30">
        <v>7979.477571901501</v>
      </c>
      <c r="G45" s="30">
        <v>6642.036355566223</v>
      </c>
      <c r="H45" s="30">
        <v>6864.4639492409015</v>
      </c>
      <c r="I45" s="30">
        <v>6718.078086920701</v>
      </c>
      <c r="J45" s="46">
        <v>6532.757811376801</v>
      </c>
      <c r="K45" s="32">
        <f t="shared" si="3"/>
        <v>-0.1500405541</v>
      </c>
      <c r="L45" s="32">
        <f t="shared" si="2"/>
        <v>-0.02758531133</v>
      </c>
    </row>
    <row r="46" ht="14.25" customHeight="1">
      <c r="A46" s="29" t="s">
        <v>138</v>
      </c>
      <c r="B46" s="30">
        <v>2783.46246656274</v>
      </c>
      <c r="C46" s="30">
        <v>2081.2235103768303</v>
      </c>
      <c r="D46" s="30">
        <v>2101.53410676026</v>
      </c>
      <c r="E46" s="30">
        <v>2585.2099811244902</v>
      </c>
      <c r="F46" s="30">
        <v>2653.5468908125704</v>
      </c>
      <c r="G46" s="30">
        <v>2334.41826459951</v>
      </c>
      <c r="H46" s="30">
        <v>2512.61938640388</v>
      </c>
      <c r="I46" s="30">
        <v>2515.33481676781</v>
      </c>
      <c r="J46" s="46">
        <v>2413.0886052108317</v>
      </c>
      <c r="K46" s="32">
        <f t="shared" si="3"/>
        <v>-0.1330622797</v>
      </c>
      <c r="L46" s="32">
        <f t="shared" si="2"/>
        <v>-0.04064914574</v>
      </c>
    </row>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
    <mergeCell ref="K2:K3"/>
    <mergeCell ref="L2:L3"/>
    <mergeCell ref="B3:I3"/>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2023-04-14T18:23:27Z</dcterms:created>
  <dc:creator>User</dc:creator>
</cp:coreProperties>
</file>